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irhZRC0HesXjTsludHkYveGDqrfw=="/>
    </ext>
  </extLst>
</workbook>
</file>

<file path=xl/calcChain.xml><?xml version="1.0" encoding="utf-8"?>
<calcChain xmlns="http://schemas.openxmlformats.org/spreadsheetml/2006/main">
  <c r="H153" i="1" l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 s="1"/>
  <c r="I152" i="1" l="1"/>
  <c r="I146" i="1"/>
  <c r="I143" i="1"/>
  <c r="I140" i="1"/>
  <c r="I137" i="1"/>
  <c r="I134" i="1"/>
  <c r="I128" i="1"/>
  <c r="I125" i="1"/>
  <c r="I119" i="1"/>
  <c r="I113" i="1"/>
  <c r="I107" i="1"/>
  <c r="I101" i="1"/>
  <c r="I95" i="1"/>
  <c r="I89" i="1"/>
  <c r="I80" i="1"/>
  <c r="I71" i="1"/>
  <c r="I65" i="1"/>
  <c r="I56" i="1"/>
  <c r="I50" i="1"/>
  <c r="I41" i="1"/>
  <c r="I35" i="1"/>
  <c r="I26" i="1"/>
  <c r="I17" i="1"/>
  <c r="I77" i="1"/>
  <c r="I29" i="1"/>
  <c r="I151" i="1"/>
  <c r="I148" i="1"/>
  <c r="I145" i="1"/>
  <c r="I142" i="1"/>
  <c r="I139" i="1"/>
  <c r="I136" i="1"/>
  <c r="I133" i="1"/>
  <c r="I130" i="1"/>
  <c r="I127" i="1"/>
  <c r="I124" i="1"/>
  <c r="I121" i="1"/>
  <c r="I118" i="1"/>
  <c r="I115" i="1"/>
  <c r="I112" i="1"/>
  <c r="I109" i="1"/>
  <c r="I106" i="1"/>
  <c r="I103" i="1"/>
  <c r="I100" i="1"/>
  <c r="I97" i="1"/>
  <c r="I94" i="1"/>
  <c r="I91" i="1"/>
  <c r="I88" i="1"/>
  <c r="I85" i="1"/>
  <c r="I82" i="1"/>
  <c r="I79" i="1"/>
  <c r="I76" i="1"/>
  <c r="I73" i="1"/>
  <c r="I70" i="1"/>
  <c r="I67" i="1"/>
  <c r="I64" i="1"/>
  <c r="I61" i="1"/>
  <c r="I58" i="1"/>
  <c r="I55" i="1"/>
  <c r="I52" i="1"/>
  <c r="I49" i="1"/>
  <c r="I46" i="1"/>
  <c r="I43" i="1"/>
  <c r="I40" i="1"/>
  <c r="I37" i="1"/>
  <c r="I34" i="1"/>
  <c r="I31" i="1"/>
  <c r="I28" i="1"/>
  <c r="I25" i="1"/>
  <c r="I22" i="1"/>
  <c r="I19" i="1"/>
  <c r="I16" i="1"/>
  <c r="I13" i="1"/>
  <c r="I86" i="1"/>
  <c r="I62" i="1"/>
  <c r="I44" i="1"/>
  <c r="I23" i="1"/>
  <c r="I14" i="1"/>
  <c r="I149" i="1"/>
  <c r="I131" i="1"/>
  <c r="I122" i="1"/>
  <c r="I116" i="1"/>
  <c r="I110" i="1"/>
  <c r="I104" i="1"/>
  <c r="I98" i="1"/>
  <c r="I92" i="1"/>
  <c r="I83" i="1"/>
  <c r="I74" i="1"/>
  <c r="I68" i="1"/>
  <c r="I59" i="1"/>
  <c r="I53" i="1"/>
  <c r="I47" i="1"/>
  <c r="I38" i="1"/>
  <c r="I32" i="1"/>
  <c r="I20" i="1"/>
  <c r="I18" i="1"/>
  <c r="I30" i="1"/>
  <c r="I42" i="1"/>
  <c r="I48" i="1"/>
  <c r="I60" i="1"/>
  <c r="I66" i="1"/>
  <c r="I72" i="1"/>
  <c r="I78" i="1"/>
  <c r="I84" i="1"/>
  <c r="I90" i="1"/>
  <c r="I96" i="1"/>
  <c r="I102" i="1"/>
  <c r="I108" i="1"/>
  <c r="I114" i="1"/>
  <c r="I120" i="1"/>
  <c r="I126" i="1"/>
  <c r="I132" i="1"/>
  <c r="I138" i="1"/>
  <c r="I144" i="1"/>
  <c r="I150" i="1"/>
  <c r="I24" i="1"/>
  <c r="I36" i="1"/>
  <c r="I54" i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23" i="1"/>
  <c r="I129" i="1"/>
  <c r="I135" i="1"/>
  <c r="I141" i="1"/>
  <c r="I147" i="1"/>
  <c r="I153" i="1"/>
</calcChain>
</file>

<file path=xl/sharedStrings.xml><?xml version="1.0" encoding="utf-8"?>
<sst xmlns="http://schemas.openxmlformats.org/spreadsheetml/2006/main" count="456" uniqueCount="302">
  <si>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</si>
  <si>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</si>
  <si>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</si>
  <si>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</si>
  <si>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</si>
  <si>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</si>
  <si>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</si>
  <si>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</si>
  <si>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</si>
  <si>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O outro lado do paraíso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</si>
  <si>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</si>
  <si>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</si>
  <si>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</si>
  <si>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</si>
  <si>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</si>
  <si>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</si>
  <si>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</si>
  <si>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</si>
  <si>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Ademir Emboeva</t>
  </si>
  <si>
    <t>Tenório</t>
  </si>
  <si>
    <t>Aldino Brito</t>
  </si>
  <si>
    <t>Evilásio</t>
  </si>
  <si>
    <t>Alejandro Claveaux</t>
  </si>
  <si>
    <t>Nicolau</t>
  </si>
  <si>
    <t>Alex Teix</t>
  </si>
  <si>
    <t>Zeca</t>
  </si>
  <si>
    <t>Alexandre Mafati</t>
  </si>
  <si>
    <t>Estevão</t>
  </si>
  <si>
    <t>Alexandre Rodrigues</t>
  </si>
  <si>
    <t>Valdo</t>
  </si>
  <si>
    <t>Alexandre Zacchia</t>
  </si>
  <si>
    <t>Presidiário</t>
  </si>
  <si>
    <t>Ana Barroso</t>
  </si>
  <si>
    <t>Isabel</t>
  </si>
  <si>
    <t>Ana Furtado</t>
  </si>
  <si>
    <t>Ela mesma</t>
  </si>
  <si>
    <t>Ana Lúcia Torre</t>
  </si>
  <si>
    <t>Adnéia</t>
  </si>
  <si>
    <t>Anderson Di Rizzi</t>
  </si>
  <si>
    <t>Juvenal</t>
  </si>
  <si>
    <t>Anderson Tomazini</t>
  </si>
  <si>
    <t>Xodó</t>
  </si>
  <si>
    <t>André Junqueira</t>
  </si>
  <si>
    <t>Manoel Serrafino (Mané)</t>
  </si>
  <si>
    <t>Andrea Dantas</t>
  </si>
  <si>
    <t>Noêmia (assistente social)</t>
  </si>
  <si>
    <t>Andy Gercker</t>
  </si>
  <si>
    <t>Marcel</t>
  </si>
  <si>
    <t>Ângela Bismarchi</t>
  </si>
  <si>
    <t>Antônia Quintaes</t>
  </si>
  <si>
    <t>Munda</t>
  </si>
  <si>
    <t>Arianne Botelho</t>
  </si>
  <si>
    <t>Beth (jovem)</t>
  </si>
  <si>
    <t>Arthur Aguiar</t>
  </si>
  <si>
    <t>Diego</t>
  </si>
  <si>
    <t>Arthur Kohl</t>
  </si>
  <si>
    <t>Pai de Aline</t>
  </si>
  <si>
    <t>Bárbara Paz</t>
  </si>
  <si>
    <t>Joana (Jô)</t>
  </si>
  <si>
    <t>Bel Kutner</t>
  </si>
  <si>
    <t>Diva Santos</t>
  </si>
  <si>
    <t>Bela Carrijo</t>
  </si>
  <si>
    <t>Alzira</t>
  </si>
  <si>
    <t>Bella Piero</t>
  </si>
  <si>
    <t>Laura</t>
  </si>
  <si>
    <t>Bernadeth Lyzio</t>
  </si>
  <si>
    <t>Mulher acusada de tráfico de drogas</t>
  </si>
  <si>
    <t>Betto Marque</t>
  </si>
  <si>
    <t>Tainha</t>
  </si>
  <si>
    <t>Bianca Bin</t>
  </si>
  <si>
    <t>Clara</t>
  </si>
  <si>
    <t>Bruna Guimarães</t>
  </si>
  <si>
    <t>Cleo (criança)</t>
  </si>
  <si>
    <t>Bruna Viola</t>
  </si>
  <si>
    <t>Bruno Montaleone</t>
  </si>
  <si>
    <t>João (Johnny)</t>
  </si>
  <si>
    <t>Caio Paduan</t>
  </si>
  <si>
    <t>Bruno</t>
  </si>
  <si>
    <t>Carlos Bonow</t>
  </si>
  <si>
    <t>Dr. Helder</t>
  </si>
  <si>
    <t>Carlos Fonte Boa</t>
  </si>
  <si>
    <t>Frentista</t>
  </si>
  <si>
    <t>Carolina Helena</t>
  </si>
  <si>
    <t>Noeli</t>
  </si>
  <si>
    <t>César Ferrario</t>
  </si>
  <si>
    <t>Rato</t>
  </si>
  <si>
    <t>Chandelly Braz</t>
  </si>
  <si>
    <t>Aline Montserrat</t>
  </si>
  <si>
    <t>Charles Fricks</t>
  </si>
  <si>
    <t>Promotor Abel Quaresma</t>
  </si>
  <si>
    <t>Cláudio Andrade</t>
  </si>
  <si>
    <t>Ademir</t>
  </si>
  <si>
    <t>Daniela Carvalho</t>
  </si>
  <si>
    <t>Soraia</t>
  </si>
  <si>
    <t>Daniela Fontan</t>
  </si>
  <si>
    <t>Janete</t>
  </si>
  <si>
    <t>David Herman</t>
  </si>
  <si>
    <t>Mr. Lawrence</t>
  </si>
  <si>
    <t>Denise Milfont</t>
  </si>
  <si>
    <t>Helenita de Sousa Tavares</t>
  </si>
  <si>
    <t>Déo Garcez</t>
  </si>
  <si>
    <t>Delegado Martinho Vieira</t>
  </si>
  <si>
    <t>Dudu Bertholini</t>
  </si>
  <si>
    <t>Ele mesmo</t>
  </si>
  <si>
    <t>Eliane Giardini</t>
  </si>
  <si>
    <t>Nádia</t>
  </si>
  <si>
    <t>Ellen Rocche</t>
  </si>
  <si>
    <t>Suzy</t>
  </si>
  <si>
    <t>Emílio de Mello</t>
  </si>
  <si>
    <t>Henrique</t>
  </si>
  <si>
    <t>Eriberto Leão</t>
  </si>
  <si>
    <t>Dr. Samuel</t>
  </si>
  <si>
    <t>Érika Januza</t>
  </si>
  <si>
    <t>Raquel</t>
  </si>
  <si>
    <t>Ernani Moraes</t>
  </si>
  <si>
    <t>Dr. Antero Louzada</t>
  </si>
  <si>
    <t>Eucir de Souza</t>
  </si>
  <si>
    <t>Jonas Tavares</t>
  </si>
  <si>
    <t>Fábio Lago</t>
  </si>
  <si>
    <t>Nicácio (Nick)</t>
  </si>
  <si>
    <t>Fábio Verini</t>
  </si>
  <si>
    <t>Nestor</t>
  </si>
  <si>
    <t>Fafá de Belém</t>
  </si>
  <si>
    <t>Felipe Titto</t>
  </si>
  <si>
    <t>Odair</t>
  </si>
  <si>
    <t>Fernanda Montenegro</t>
  </si>
  <si>
    <t>Mercedes</t>
  </si>
  <si>
    <t>Fernanda Motta</t>
  </si>
  <si>
    <t>Fernanda Nizzato</t>
  </si>
  <si>
    <t>Vanessa Moreira</t>
  </si>
  <si>
    <t>Fernanda Rodrigues</t>
  </si>
  <si>
    <t>Fabiana</t>
  </si>
  <si>
    <t>Flávio Tolezani</t>
  </si>
  <si>
    <t>Delegado Vinícius</t>
  </si>
  <si>
    <t>Francisco Carvalho</t>
  </si>
  <si>
    <t>Eliseu</t>
  </si>
  <si>
    <t>Gabriela Mustafá</t>
  </si>
  <si>
    <t>Melissa</t>
  </si>
  <si>
    <t>Genézio de Barros</t>
  </si>
  <si>
    <t>Raul</t>
  </si>
  <si>
    <t>Giovana Cordeiro</t>
  </si>
  <si>
    <t>Cleonice(Cleo)</t>
  </si>
  <si>
    <t>Gláucio Gomes</t>
  </si>
  <si>
    <t>Danilo</t>
  </si>
  <si>
    <t>Gleici Damasceno</t>
  </si>
  <si>
    <t>Glória Pires</t>
  </si>
  <si>
    <t>Beth (Elizabeth) / Duda (Maria Eduarda)</t>
  </si>
  <si>
    <t>Grazi Massafera</t>
  </si>
  <si>
    <t>Lívia</t>
  </si>
  <si>
    <t>Guilherme Duarte</t>
  </si>
  <si>
    <t>Roberto</t>
  </si>
  <si>
    <t>Gustavo Ottoni</t>
  </si>
  <si>
    <t>Álvaro</t>
  </si>
  <si>
    <t>Gustavo Trestini</t>
  </si>
  <si>
    <t>Miro</t>
  </si>
  <si>
    <t>Hélio Ribeiro</t>
  </si>
  <si>
    <t>Milton</t>
  </si>
  <si>
    <t>Hossen Minussi</t>
  </si>
  <si>
    <t>Lindomar</t>
  </si>
  <si>
    <t>Igor Angelkorte</t>
  </si>
  <si>
    <t>Dr. Rafael</t>
  </si>
  <si>
    <t>Ilva Niño</t>
  </si>
  <si>
    <t>Sebastiana Almeida (Tiana)</t>
  </si>
  <si>
    <t>João Cunha</t>
  </si>
  <si>
    <t>Inácio</t>
  </si>
  <si>
    <t>Joca Andreazza</t>
  </si>
  <si>
    <t>Aldo Ribeiro</t>
  </si>
  <si>
    <t>Juan Alba</t>
  </si>
  <si>
    <t>Norival</t>
  </si>
  <si>
    <t>Juca de Oliveira</t>
  </si>
  <si>
    <t>Natanael</t>
  </si>
  <si>
    <t>Julia Dalavia</t>
  </si>
  <si>
    <t>Adriana</t>
  </si>
  <si>
    <t>Juliana Caldas</t>
  </si>
  <si>
    <t>Estela</t>
  </si>
  <si>
    <t>Juliana Lohmann</t>
  </si>
  <si>
    <t>Jovem assassinada no lugar de Duda</t>
  </si>
  <si>
    <t>Juliane Araújo</t>
  </si>
  <si>
    <t>Maíra</t>
  </si>
  <si>
    <t>Juliano Cazarré</t>
  </si>
  <si>
    <t>Mariano</t>
  </si>
  <si>
    <t>Karen Coelho</t>
  </si>
  <si>
    <t>Sophia (jovem)</t>
  </si>
  <si>
    <t>Katiuscia Rodrigues</t>
  </si>
  <si>
    <t>Bia</t>
  </si>
  <si>
    <t>Kiko Pissolato</t>
  </si>
  <si>
    <t>Marido de Taís</t>
  </si>
  <si>
    <t>Lara Cariello</t>
  </si>
  <si>
    <t>Adriana (criança)</t>
  </si>
  <si>
    <t>Laura Cardoso</t>
  </si>
  <si>
    <t>Caetana</t>
  </si>
  <si>
    <t>Letícia Lobo</t>
  </si>
  <si>
    <t>Ingrid</t>
  </si>
  <si>
    <t>Lilian Pacce</t>
  </si>
  <si>
    <t>Lima Duarte</t>
  </si>
  <si>
    <t>Josafá</t>
  </si>
  <si>
    <t>Lucas Pimenta</t>
  </si>
  <si>
    <t>Cícero</t>
  </si>
  <si>
    <t>Luciana Fernandes</t>
  </si>
  <si>
    <t>Irene</t>
  </si>
  <si>
    <t>Lucy Alves</t>
  </si>
  <si>
    <t>Luís Melo</t>
  </si>
  <si>
    <t>Gustavo Nogueira</t>
  </si>
  <si>
    <t>Luisa Bastos</t>
  </si>
  <si>
    <t>Laura (criança)</t>
  </si>
  <si>
    <t>Malu Rodrigues</t>
  </si>
  <si>
    <t>Karina</t>
  </si>
  <si>
    <t>Marcello Novaes</t>
  </si>
  <si>
    <t>Renan</t>
  </si>
  <si>
    <t>Mariana Mendonça</t>
  </si>
  <si>
    <t>Sheila</t>
  </si>
  <si>
    <t>Marieta Severo</t>
  </si>
  <si>
    <t>Sophia Montserrat</t>
  </si>
  <si>
    <t>Marília Martins</t>
  </si>
  <si>
    <t>Dr.ª Hermínia Santos Silva</t>
  </si>
  <si>
    <t>Mayana Neiva</t>
  </si>
  <si>
    <t>Leandra</t>
  </si>
  <si>
    <t>Melise Maia</t>
  </si>
  <si>
    <t>Rosane</t>
  </si>
  <si>
    <t>Milton Cunha</t>
  </si>
  <si>
    <t>Narcisa Tamborindeguy</t>
  </si>
  <si>
    <t>Narjara Turetta</t>
  </si>
  <si>
    <t xml:space="preserve">Zildete </t>
  </si>
  <si>
    <t>Nathalia Timberg</t>
  </si>
  <si>
    <t>Beatriz de Sá Junqueira</t>
  </si>
  <si>
    <t>Pabllo Vittar</t>
  </si>
  <si>
    <t>Patrícia Elizardo</t>
  </si>
  <si>
    <t>Drª. Antônia (Tônia)</t>
  </si>
  <si>
    <t>Patrícia Selonk</t>
  </si>
  <si>
    <t>Dr.ª Nalva</t>
  </si>
  <si>
    <t>Paulo Betti</t>
  </si>
  <si>
    <t>Dr. Maurício Gomes</t>
  </si>
  <si>
    <t>Paulo Carvalho</t>
  </si>
  <si>
    <t>Macedo</t>
  </si>
  <si>
    <t>Pedro Carvalho</t>
  </si>
  <si>
    <t>Amaro</t>
  </si>
  <si>
    <t>Priscila Assum</t>
  </si>
  <si>
    <t>Desirée / Cândida</t>
  </si>
  <si>
    <t>Rafael Cardoso</t>
  </si>
  <si>
    <t>Renato</t>
  </si>
  <si>
    <t>Rafael Losso</t>
  </si>
  <si>
    <t>Zé Victor</t>
  </si>
  <si>
    <t>Rafael Zulu</t>
  </si>
  <si>
    <t>Aparecido (Cido)</t>
  </si>
  <si>
    <t>Rafaela Amado</t>
  </si>
  <si>
    <t>Maria Fernanda</t>
  </si>
  <si>
    <t>Raphael Viana</t>
  </si>
  <si>
    <t>Laerte Rodrigues</t>
  </si>
  <si>
    <t>Raquel Fabbri</t>
  </si>
  <si>
    <t>Estilista</t>
  </si>
  <si>
    <t>Ravel Cabral</t>
  </si>
  <si>
    <t>Everton</t>
  </si>
  <si>
    <t>Rayane Amaral</t>
  </si>
  <si>
    <t>Tina</t>
  </si>
  <si>
    <t>Rodrigo Veronese</t>
  </si>
  <si>
    <t>Ronaldo</t>
  </si>
  <si>
    <t>Samir Murad</t>
  </si>
  <si>
    <t>Diretor do hospício Santa Justina</t>
  </si>
  <si>
    <t>Sandra Corveloni</t>
  </si>
  <si>
    <t>Lorena</t>
  </si>
  <si>
    <t>Sérgio Fonta</t>
  </si>
  <si>
    <t>Amaral</t>
  </si>
  <si>
    <t>Sérgio Guizé</t>
  </si>
  <si>
    <t>Gael</t>
  </si>
  <si>
    <t>Simone &amp; Simaria</t>
  </si>
  <si>
    <t>Elas mesmas</t>
  </si>
  <si>
    <t>Tainá Müller</t>
  </si>
  <si>
    <t>Drª. Aura</t>
  </si>
  <si>
    <t>Telma Souza</t>
  </si>
  <si>
    <t>Ivanilda</t>
  </si>
  <si>
    <t>Thiago Fragoso</t>
  </si>
  <si>
    <t>Patrick</t>
  </si>
  <si>
    <t>Thiago Thomé</t>
  </si>
  <si>
    <t>Radu</t>
  </si>
  <si>
    <t>Valentina Bulc</t>
  </si>
  <si>
    <t>Eloá</t>
  </si>
  <si>
    <t>Vanessa Giácomo</t>
  </si>
  <si>
    <t>Taís</t>
  </si>
  <si>
    <t>Vera Mancini</t>
  </si>
  <si>
    <t>Rosalinda</t>
  </si>
  <si>
    <t>Vitor Figueiredo</t>
  </si>
  <si>
    <t>Tomaz</t>
  </si>
  <si>
    <t>Wagner Brandi</t>
  </si>
  <si>
    <t>Saulo</t>
  </si>
  <si>
    <t>Wesley Safadão</t>
  </si>
  <si>
    <t>Yaçanã Martins</t>
  </si>
  <si>
    <t>Silvana</t>
  </si>
  <si>
    <t>Zezé Motta</t>
  </si>
  <si>
    <t>Otacília Formiga (Mãe do Quilombo)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</si>
  <si>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</si>
  <si>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</si>
  <si>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</si>
  <si>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</si>
  <si>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25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</si>
  <si>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</si>
  <si>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</si>
  <si>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</si>
  <si>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</si>
  <si>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</si>
  <si>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</si>
  <si>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Walcyr Carrasco</t>
  </si>
  <si>
    <t>Mauro Mendonça Filho/André Felipe Binder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</si>
</sst>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rgb="FF0645AD"/>
      <name val="Sans-serif"/>
    </font>
    <font>
      <sz val="11"/>
      <color rgb="FF202122"/>
      <name val="Sans-serif"/>
    </font>
    <font>
      <u/>
      <sz val="11"/>
      <color rgb="FF0645AD"/>
      <name val="Sans-serif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8"/>
  </cellStyleXfs>
  <cellXfs count="72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7" fillId="0" borderId="0" xfId="0" applyFont="1" applyAlignment="1"/>
    <xf numFmtId="0" fontId="18" fillId="0" borderId="0" xfId="0" applyFont="1" applyAlignment="1"/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9" fillId="0" borderId="0" xfId="0" applyFont="1" applyAlignment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5" fillId="5" borderId="3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/>
    </xf>
    <xf numFmtId="0" fontId="15" fillId="5" borderId="31" xfId="0" applyFont="1" applyFill="1" applyBorder="1" applyAlignment="1">
      <alignment horizontal="left"/>
    </xf>
    <xf numFmtId="0" fontId="21" fillId="10" borderId="37" xfId="1" applyFont="1" applyFill="1" applyBorder="1" applyAlignment="1"/>
    <xf numFmtId="0" fontId="15" fillId="10" borderId="38" xfId="1" applyFont="1" applyFill="1" applyBorder="1" applyAlignment="1"/>
    <xf numFmtId="0" fontId="15" fillId="10" borderId="39" xfId="1" applyFont="1" applyFill="1" applyBorder="1" applyAlignment="1"/>
    <xf numFmtId="0" fontId="15" fillId="10" borderId="40" xfId="1" applyFont="1" applyFill="1" applyBorder="1" applyAlignment="1"/>
    <xf numFmtId="0" fontId="15" fillId="10" borderId="8" xfId="1" applyFont="1" applyFill="1" applyBorder="1" applyAlignment="1"/>
    <xf numFmtId="0" fontId="15" fillId="10" borderId="41" xfId="1" applyFont="1" applyFill="1" applyBorder="1" applyAlignment="1"/>
    <xf numFmtId="0" fontId="22" fillId="10" borderId="8" xfId="1" applyFont="1" applyFill="1" applyBorder="1" applyAlignment="1"/>
    <xf numFmtId="0" fontId="22" fillId="10" borderId="41" xfId="1" applyFont="1" applyFill="1" applyBorder="1" applyAlignment="1"/>
    <xf numFmtId="0" fontId="15" fillId="10" borderId="42" xfId="1" applyFont="1" applyFill="1" applyBorder="1" applyAlignment="1"/>
    <xf numFmtId="0" fontId="15" fillId="10" borderId="43" xfId="1" applyFont="1" applyFill="1" applyBorder="1" applyAlignment="1"/>
    <xf numFmtId="0" fontId="15" fillId="10" borderId="44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22"/>
  <sheetViews>
    <sheetView showGridLines="0" tabSelected="1" topLeftCell="A142" workbookViewId="0">
      <selection activeCell="D173" sqref="D173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8" t="s">
        <v>0</v>
      </c>
      <c r="H2" s="39"/>
    </row>
    <row r="3" spans="2:9" ht="15.75" customHeight="1">
      <c r="G3" s="1" t="s">
        <v>1</v>
      </c>
      <c r="H3" s="2">
        <v>15</v>
      </c>
    </row>
    <row r="4" spans="2:9" ht="15.75" customHeight="1">
      <c r="B4" s="40" t="s">
        <v>2</v>
      </c>
      <c r="C4" s="41"/>
      <c r="D4" s="42"/>
      <c r="E4" s="3"/>
      <c r="G4" s="4" t="s">
        <v>3</v>
      </c>
      <c r="H4" s="5">
        <v>10</v>
      </c>
    </row>
    <row r="5" spans="2:9" ht="15.75" customHeight="1">
      <c r="B5" s="43"/>
      <c r="C5" s="44"/>
      <c r="D5" s="45"/>
      <c r="E5" s="3"/>
      <c r="G5" s="6" t="s">
        <v>4</v>
      </c>
      <c r="H5" s="5">
        <v>5</v>
      </c>
    </row>
    <row r="6" spans="2:9" ht="15.75" customHeight="1">
      <c r="B6" s="46"/>
      <c r="C6" s="47"/>
      <c r="D6" s="48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2017</v>
      </c>
      <c r="G8" s="12" t="s">
        <v>7</v>
      </c>
      <c r="H8" s="13">
        <v>172</v>
      </c>
    </row>
    <row r="9" spans="2:9" ht="15.75">
      <c r="B9" s="14" t="s">
        <v>8</v>
      </c>
      <c r="C9" s="49" t="s">
        <v>9</v>
      </c>
      <c r="D9" s="50"/>
      <c r="E9" s="39"/>
      <c r="G9" s="15" t="s">
        <v>10</v>
      </c>
      <c r="H9" s="16">
        <f>SUM(H13:H1922)</f>
        <v>66650</v>
      </c>
    </row>
    <row r="10" spans="2:9" ht="15.75" customHeight="1"/>
    <row r="11" spans="2:9" ht="18.75">
      <c r="B11" s="51" t="s">
        <v>11</v>
      </c>
      <c r="C11" s="50"/>
      <c r="D11" s="50"/>
      <c r="E11" s="50"/>
      <c r="F11" s="50"/>
      <c r="G11" s="50"/>
      <c r="H11" s="50"/>
      <c r="I11" s="39"/>
    </row>
    <row r="12" spans="2:9" ht="15.75">
      <c r="B12" s="52" t="s">
        <v>12</v>
      </c>
      <c r="C12" s="39"/>
      <c r="D12" s="53" t="s">
        <v>13</v>
      </c>
      <c r="E12" s="39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6" t="s">
        <v>18</v>
      </c>
      <c r="C13" s="55"/>
      <c r="D13" s="54" t="s">
        <v>19</v>
      </c>
      <c r="E13" s="55"/>
      <c r="F13" s="19" t="s">
        <v>5</v>
      </c>
      <c r="G13" s="20">
        <v>2</v>
      </c>
      <c r="H13" s="21">
        <f t="shared" ref="H13:H42" si="0">IF(F13="A1",($H$8/G13)*$H$3,IF(F13="A",($H$8/G13)*$H$4,IF(F13="B",($H$8/G13)*$H$5,IF(F13="C",($H$8/G13)*$H$6))))</f>
        <v>172</v>
      </c>
      <c r="I13" s="22">
        <f t="shared" ref="I13:I153" si="1">(H13/$H$9)*100</f>
        <v>0.25806451612903225</v>
      </c>
    </row>
    <row r="14" spans="2:9" ht="18.75">
      <c r="B14" s="37" t="s">
        <v>20</v>
      </c>
      <c r="C14" s="35"/>
      <c r="D14" s="34" t="s">
        <v>21</v>
      </c>
      <c r="E14" s="35"/>
      <c r="F14" s="23" t="s">
        <v>5</v>
      </c>
      <c r="G14" s="20">
        <v>2</v>
      </c>
      <c r="H14" s="21">
        <f t="shared" si="0"/>
        <v>172</v>
      </c>
      <c r="I14" s="24">
        <f t="shared" si="1"/>
        <v>0.25806451612903225</v>
      </c>
    </row>
    <row r="15" spans="2:9" ht="18.75">
      <c r="B15" s="37" t="s">
        <v>22</v>
      </c>
      <c r="C15" s="35"/>
      <c r="D15" s="34" t="s">
        <v>23</v>
      </c>
      <c r="E15" s="35"/>
      <c r="F15" s="23" t="s">
        <v>4</v>
      </c>
      <c r="G15" s="20">
        <v>1</v>
      </c>
      <c r="H15" s="21">
        <f t="shared" si="0"/>
        <v>860</v>
      </c>
      <c r="I15" s="24">
        <f t="shared" si="1"/>
        <v>1.2903225806451613</v>
      </c>
    </row>
    <row r="16" spans="2:9" ht="15.75" customHeight="1">
      <c r="B16" s="37" t="s">
        <v>24</v>
      </c>
      <c r="C16" s="35"/>
      <c r="D16" s="34" t="s">
        <v>25</v>
      </c>
      <c r="E16" s="35"/>
      <c r="F16" s="23" t="s">
        <v>5</v>
      </c>
      <c r="G16" s="20">
        <v>2</v>
      </c>
      <c r="H16" s="21">
        <f t="shared" si="0"/>
        <v>172</v>
      </c>
      <c r="I16" s="24">
        <f t="shared" si="1"/>
        <v>0.25806451612903225</v>
      </c>
    </row>
    <row r="17" spans="2:9" ht="18.75">
      <c r="B17" s="37" t="s">
        <v>26</v>
      </c>
      <c r="C17" s="35"/>
      <c r="D17" s="34" t="s">
        <v>27</v>
      </c>
      <c r="E17" s="35"/>
      <c r="F17" s="23" t="s">
        <v>5</v>
      </c>
      <c r="G17" s="20">
        <v>2</v>
      </c>
      <c r="H17" s="21">
        <f t="shared" si="0"/>
        <v>172</v>
      </c>
      <c r="I17" s="24">
        <f t="shared" si="1"/>
        <v>0.25806451612903225</v>
      </c>
    </row>
    <row r="18" spans="2:9" ht="18.75">
      <c r="B18" s="37" t="s">
        <v>28</v>
      </c>
      <c r="C18" s="35"/>
      <c r="D18" s="34" t="s">
        <v>29</v>
      </c>
      <c r="E18" s="35"/>
      <c r="F18" s="23" t="s">
        <v>4</v>
      </c>
      <c r="G18" s="20">
        <v>1</v>
      </c>
      <c r="H18" s="21">
        <f t="shared" si="0"/>
        <v>860</v>
      </c>
      <c r="I18" s="24">
        <f t="shared" si="1"/>
        <v>1.2903225806451613</v>
      </c>
    </row>
    <row r="19" spans="2:9" ht="15.75" customHeight="1">
      <c r="B19" s="37" t="s">
        <v>30</v>
      </c>
      <c r="C19" s="35"/>
      <c r="D19" s="34" t="s">
        <v>31</v>
      </c>
      <c r="E19" s="35"/>
      <c r="F19" s="23" t="s">
        <v>5</v>
      </c>
      <c r="G19" s="20">
        <v>2</v>
      </c>
      <c r="H19" s="21">
        <f t="shared" si="0"/>
        <v>172</v>
      </c>
      <c r="I19" s="24">
        <f t="shared" si="1"/>
        <v>0.25806451612903225</v>
      </c>
    </row>
    <row r="20" spans="2:9" ht="15.75" customHeight="1">
      <c r="B20" s="37" t="s">
        <v>32</v>
      </c>
      <c r="C20" s="35"/>
      <c r="D20" s="36" t="s">
        <v>33</v>
      </c>
      <c r="E20" s="35"/>
      <c r="F20" s="23" t="s">
        <v>4</v>
      </c>
      <c r="G20" s="20">
        <v>1</v>
      </c>
      <c r="H20" s="21">
        <f t="shared" si="0"/>
        <v>860</v>
      </c>
      <c r="I20" s="24">
        <f t="shared" si="1"/>
        <v>1.2903225806451613</v>
      </c>
    </row>
    <row r="21" spans="2:9" ht="18.75">
      <c r="B21" s="37" t="s">
        <v>34</v>
      </c>
      <c r="C21" s="35"/>
      <c r="D21" s="34" t="s">
        <v>35</v>
      </c>
      <c r="E21" s="35"/>
      <c r="F21" s="23" t="s">
        <v>5</v>
      </c>
      <c r="G21" s="20">
        <v>2</v>
      </c>
      <c r="H21" s="21">
        <f t="shared" si="0"/>
        <v>172</v>
      </c>
      <c r="I21" s="24">
        <f t="shared" si="1"/>
        <v>0.25806451612903225</v>
      </c>
    </row>
    <row r="22" spans="2:9" ht="18.75">
      <c r="B22" s="37" t="s">
        <v>36</v>
      </c>
      <c r="C22" s="35"/>
      <c r="D22" s="34" t="s">
        <v>37</v>
      </c>
      <c r="E22" s="35"/>
      <c r="F22" s="23" t="s">
        <v>4</v>
      </c>
      <c r="G22" s="20">
        <v>2</v>
      </c>
      <c r="H22" s="21">
        <f t="shared" si="0"/>
        <v>430</v>
      </c>
      <c r="I22" s="24">
        <f t="shared" si="1"/>
        <v>0.64516129032258063</v>
      </c>
    </row>
    <row r="23" spans="2:9" ht="18.75">
      <c r="B23" s="37" t="s">
        <v>38</v>
      </c>
      <c r="C23" s="35"/>
      <c r="D23" s="34" t="s">
        <v>39</v>
      </c>
      <c r="E23" s="35"/>
      <c r="F23" s="23" t="s">
        <v>4</v>
      </c>
      <c r="G23" s="20">
        <v>1</v>
      </c>
      <c r="H23" s="21">
        <f t="shared" si="0"/>
        <v>860</v>
      </c>
      <c r="I23" s="24">
        <f t="shared" si="1"/>
        <v>1.2903225806451613</v>
      </c>
    </row>
    <row r="24" spans="2:9" ht="15.75" customHeight="1">
      <c r="B24" s="37" t="s">
        <v>40</v>
      </c>
      <c r="C24" s="35"/>
      <c r="D24" s="34" t="s">
        <v>41</v>
      </c>
      <c r="E24" s="35"/>
      <c r="F24" s="23" t="s">
        <v>4</v>
      </c>
      <c r="G24" s="20">
        <v>1</v>
      </c>
      <c r="H24" s="21">
        <f t="shared" si="0"/>
        <v>860</v>
      </c>
      <c r="I24" s="24">
        <f t="shared" si="1"/>
        <v>1.2903225806451613</v>
      </c>
    </row>
    <row r="25" spans="2:9" ht="15.75" customHeight="1">
      <c r="B25" s="37" t="s">
        <v>42</v>
      </c>
      <c r="C25" s="35"/>
      <c r="D25" s="34" t="s">
        <v>43</v>
      </c>
      <c r="E25" s="35"/>
      <c r="F25" s="23" t="s">
        <v>5</v>
      </c>
      <c r="G25" s="20">
        <v>2</v>
      </c>
      <c r="H25" s="21">
        <f t="shared" si="0"/>
        <v>172</v>
      </c>
      <c r="I25" s="24">
        <f t="shared" si="1"/>
        <v>0.25806451612903225</v>
      </c>
    </row>
    <row r="26" spans="2:9" ht="15.75" customHeight="1">
      <c r="B26" s="37" t="s">
        <v>44</v>
      </c>
      <c r="C26" s="35"/>
      <c r="D26" s="34" t="s">
        <v>45</v>
      </c>
      <c r="E26" s="35"/>
      <c r="F26" s="23" t="s">
        <v>5</v>
      </c>
      <c r="G26" s="20">
        <v>2</v>
      </c>
      <c r="H26" s="21">
        <f t="shared" si="0"/>
        <v>172</v>
      </c>
      <c r="I26" s="24">
        <f t="shared" si="1"/>
        <v>0.25806451612903225</v>
      </c>
    </row>
    <row r="27" spans="2:9" ht="15.75" customHeight="1">
      <c r="B27" s="37" t="s">
        <v>46</v>
      </c>
      <c r="C27" s="35"/>
      <c r="D27" s="36" t="s">
        <v>47</v>
      </c>
      <c r="E27" s="35"/>
      <c r="F27" s="23" t="s">
        <v>5</v>
      </c>
      <c r="G27" s="20">
        <v>2</v>
      </c>
      <c r="H27" s="21">
        <f t="shared" si="0"/>
        <v>172</v>
      </c>
      <c r="I27" s="24">
        <f t="shared" si="1"/>
        <v>0.25806451612903225</v>
      </c>
    </row>
    <row r="28" spans="2:9" ht="15.75" customHeight="1">
      <c r="B28" s="37" t="s">
        <v>48</v>
      </c>
      <c r="C28" s="35"/>
      <c r="D28" s="34" t="s">
        <v>35</v>
      </c>
      <c r="E28" s="35"/>
      <c r="F28" s="23" t="s">
        <v>5</v>
      </c>
      <c r="G28" s="20">
        <v>2</v>
      </c>
      <c r="H28" s="21">
        <f t="shared" si="0"/>
        <v>172</v>
      </c>
      <c r="I28" s="24">
        <f t="shared" si="1"/>
        <v>0.25806451612903225</v>
      </c>
    </row>
    <row r="29" spans="2:9" ht="15.75" customHeight="1">
      <c r="B29" s="37" t="s">
        <v>49</v>
      </c>
      <c r="C29" s="35"/>
      <c r="D29" s="34" t="s">
        <v>50</v>
      </c>
      <c r="E29" s="35"/>
      <c r="F29" s="23" t="s">
        <v>5</v>
      </c>
      <c r="G29" s="20">
        <v>2</v>
      </c>
      <c r="H29" s="21">
        <f t="shared" si="0"/>
        <v>172</v>
      </c>
      <c r="I29" s="24">
        <f t="shared" si="1"/>
        <v>0.25806451612903225</v>
      </c>
    </row>
    <row r="30" spans="2:9" ht="15.75" customHeight="1">
      <c r="B30" s="37" t="s">
        <v>51</v>
      </c>
      <c r="C30" s="35"/>
      <c r="D30" s="34" t="s">
        <v>52</v>
      </c>
      <c r="E30" s="35"/>
      <c r="F30" s="23" t="s">
        <v>5</v>
      </c>
      <c r="G30" s="20">
        <v>2</v>
      </c>
      <c r="H30" s="21">
        <f t="shared" si="0"/>
        <v>172</v>
      </c>
      <c r="I30" s="24">
        <f t="shared" si="1"/>
        <v>0.25806451612903225</v>
      </c>
    </row>
    <row r="31" spans="2:9" ht="15.75" customHeight="1">
      <c r="B31" s="37" t="s">
        <v>53</v>
      </c>
      <c r="C31" s="35"/>
      <c r="D31" s="34" t="s">
        <v>54</v>
      </c>
      <c r="E31" s="35"/>
      <c r="F31" s="23" t="s">
        <v>4</v>
      </c>
      <c r="G31" s="20">
        <v>1</v>
      </c>
      <c r="H31" s="21">
        <f t="shared" si="0"/>
        <v>860</v>
      </c>
      <c r="I31" s="24">
        <f t="shared" si="1"/>
        <v>1.2903225806451613</v>
      </c>
    </row>
    <row r="32" spans="2:9" ht="15.75" customHeight="1">
      <c r="B32" s="37" t="s">
        <v>55</v>
      </c>
      <c r="C32" s="35"/>
      <c r="D32" s="36" t="s">
        <v>56</v>
      </c>
      <c r="E32" s="35"/>
      <c r="F32" s="23" t="s">
        <v>5</v>
      </c>
      <c r="G32" s="20">
        <v>2</v>
      </c>
      <c r="H32" s="21">
        <f t="shared" si="0"/>
        <v>172</v>
      </c>
      <c r="I32" s="24">
        <f t="shared" si="1"/>
        <v>0.25806451612903225</v>
      </c>
    </row>
    <row r="33" spans="2:9" ht="15.75" customHeight="1">
      <c r="B33" s="37" t="s">
        <v>57</v>
      </c>
      <c r="C33" s="35"/>
      <c r="D33" s="36" t="s">
        <v>58</v>
      </c>
      <c r="E33" s="35"/>
      <c r="F33" s="23" t="s">
        <v>4</v>
      </c>
      <c r="G33" s="20">
        <v>1</v>
      </c>
      <c r="H33" s="21">
        <f t="shared" si="0"/>
        <v>860</v>
      </c>
      <c r="I33" s="24">
        <f t="shared" si="1"/>
        <v>1.2903225806451613</v>
      </c>
    </row>
    <row r="34" spans="2:9" ht="15.75" customHeight="1">
      <c r="B34" s="37" t="s">
        <v>59</v>
      </c>
      <c r="C34" s="35"/>
      <c r="D34" s="34" t="s">
        <v>60</v>
      </c>
      <c r="E34" s="35"/>
      <c r="F34" s="23" t="s">
        <v>5</v>
      </c>
      <c r="G34" s="20">
        <v>2</v>
      </c>
      <c r="H34" s="21">
        <f t="shared" si="0"/>
        <v>172</v>
      </c>
      <c r="I34" s="24">
        <f t="shared" si="1"/>
        <v>0.25806451612903225</v>
      </c>
    </row>
    <row r="35" spans="2:9" ht="15.75" customHeight="1">
      <c r="B35" s="37" t="s">
        <v>61</v>
      </c>
      <c r="C35" s="35"/>
      <c r="D35" s="34" t="s">
        <v>62</v>
      </c>
      <c r="E35" s="35"/>
      <c r="F35" s="23" t="s">
        <v>5</v>
      </c>
      <c r="G35" s="20">
        <v>2</v>
      </c>
      <c r="H35" s="21">
        <f t="shared" si="0"/>
        <v>172</v>
      </c>
      <c r="I35" s="24">
        <f t="shared" si="1"/>
        <v>0.25806451612903225</v>
      </c>
    </row>
    <row r="36" spans="2:9" ht="15.75" customHeight="1">
      <c r="B36" s="37" t="s">
        <v>63</v>
      </c>
      <c r="C36" s="35"/>
      <c r="D36" s="36" t="s">
        <v>64</v>
      </c>
      <c r="E36" s="35"/>
      <c r="F36" s="23" t="s">
        <v>4</v>
      </c>
      <c r="G36" s="20">
        <v>1</v>
      </c>
      <c r="H36" s="21">
        <f t="shared" si="0"/>
        <v>860</v>
      </c>
      <c r="I36" s="24">
        <f t="shared" si="1"/>
        <v>1.2903225806451613</v>
      </c>
    </row>
    <row r="37" spans="2:9" ht="15.75" customHeight="1">
      <c r="B37" s="37" t="s">
        <v>65</v>
      </c>
      <c r="C37" s="35"/>
      <c r="D37" s="34" t="s">
        <v>66</v>
      </c>
      <c r="E37" s="35"/>
      <c r="F37" s="23" t="s">
        <v>5</v>
      </c>
      <c r="G37" s="20">
        <v>2</v>
      </c>
      <c r="H37" s="21">
        <f t="shared" si="0"/>
        <v>172</v>
      </c>
      <c r="I37" s="24">
        <f t="shared" si="1"/>
        <v>0.25806451612903225</v>
      </c>
    </row>
    <row r="38" spans="2:9" ht="15.75" customHeight="1">
      <c r="B38" s="37" t="s">
        <v>67</v>
      </c>
      <c r="C38" s="35"/>
      <c r="D38" s="34" t="s">
        <v>68</v>
      </c>
      <c r="E38" s="35"/>
      <c r="F38" s="23" t="s">
        <v>5</v>
      </c>
      <c r="G38" s="20">
        <v>2</v>
      </c>
      <c r="H38" s="21">
        <f t="shared" si="0"/>
        <v>172</v>
      </c>
      <c r="I38" s="24">
        <f t="shared" si="1"/>
        <v>0.25806451612903225</v>
      </c>
    </row>
    <row r="39" spans="2:9" ht="15.75" customHeight="1">
      <c r="B39" s="37" t="s">
        <v>69</v>
      </c>
      <c r="C39" s="35"/>
      <c r="D39" s="36" t="s">
        <v>70</v>
      </c>
      <c r="E39" s="35"/>
      <c r="F39" s="23" t="s">
        <v>1</v>
      </c>
      <c r="G39" s="20">
        <v>1</v>
      </c>
      <c r="H39" s="21">
        <f t="shared" si="0"/>
        <v>2580</v>
      </c>
      <c r="I39" s="24">
        <f t="shared" si="1"/>
        <v>3.870967741935484</v>
      </c>
    </row>
    <row r="40" spans="2:9" ht="15.75" customHeight="1">
      <c r="B40" s="37" t="s">
        <v>71</v>
      </c>
      <c r="C40" s="35"/>
      <c r="D40" s="34" t="s">
        <v>72</v>
      </c>
      <c r="E40" s="35"/>
      <c r="F40" s="23" t="s">
        <v>5</v>
      </c>
      <c r="G40" s="20">
        <v>2</v>
      </c>
      <c r="H40" s="21">
        <f t="shared" si="0"/>
        <v>172</v>
      </c>
      <c r="I40" s="24">
        <f t="shared" si="1"/>
        <v>0.25806451612903225</v>
      </c>
    </row>
    <row r="41" spans="2:9" ht="15.75" customHeight="1">
      <c r="B41" s="37" t="s">
        <v>73</v>
      </c>
      <c r="C41" s="35"/>
      <c r="D41" s="34" t="s">
        <v>35</v>
      </c>
      <c r="E41" s="35"/>
      <c r="F41" s="23" t="s">
        <v>5</v>
      </c>
      <c r="G41" s="20">
        <v>2</v>
      </c>
      <c r="H41" s="21">
        <f t="shared" si="0"/>
        <v>172</v>
      </c>
      <c r="I41" s="24">
        <f t="shared" si="1"/>
        <v>0.25806451612903225</v>
      </c>
    </row>
    <row r="42" spans="2:9" ht="15.75" customHeight="1">
      <c r="B42" s="37" t="s">
        <v>74</v>
      </c>
      <c r="C42" s="35"/>
      <c r="D42" s="34" t="s">
        <v>75</v>
      </c>
      <c r="E42" s="35"/>
      <c r="F42" s="23" t="s">
        <v>5</v>
      </c>
      <c r="G42" s="20">
        <v>2</v>
      </c>
      <c r="H42" s="21">
        <f t="shared" si="0"/>
        <v>172</v>
      </c>
      <c r="I42" s="24">
        <f t="shared" si="1"/>
        <v>0.25806451612903225</v>
      </c>
    </row>
    <row r="43" spans="2:9" ht="15.75" customHeight="1">
      <c r="B43" s="37" t="s">
        <v>76</v>
      </c>
      <c r="C43" s="35"/>
      <c r="D43" s="36" t="s">
        <v>77</v>
      </c>
      <c r="E43" s="35"/>
      <c r="F43" s="23" t="s">
        <v>4</v>
      </c>
      <c r="G43" s="20">
        <v>1</v>
      </c>
      <c r="H43" s="25">
        <f t="shared" ref="H43:H44" si="2">IF(F43="A1",($H$3*$H$8)/G43,IF(F43="A",($H$4*$H$8)/G43,IF(F43="B",($H$5*$H$8)/G43,IF(F43="C",($H$6*$H$8)/G43))))</f>
        <v>860</v>
      </c>
      <c r="I43" s="24">
        <f t="shared" si="1"/>
        <v>1.2903225806451613</v>
      </c>
    </row>
    <row r="44" spans="2:9" ht="15.75" customHeight="1">
      <c r="B44" s="37" t="s">
        <v>78</v>
      </c>
      <c r="C44" s="35"/>
      <c r="D44" s="36" t="s">
        <v>79</v>
      </c>
      <c r="E44" s="35"/>
      <c r="F44" s="23" t="s">
        <v>5</v>
      </c>
      <c r="G44" s="20">
        <v>2</v>
      </c>
      <c r="H44" s="25">
        <f t="shared" si="2"/>
        <v>172</v>
      </c>
      <c r="I44" s="24">
        <f t="shared" si="1"/>
        <v>0.25806451612903225</v>
      </c>
    </row>
    <row r="45" spans="2:9" ht="15.75" customHeight="1">
      <c r="B45" s="37" t="s">
        <v>80</v>
      </c>
      <c r="C45" s="35"/>
      <c r="D45" s="34" t="s">
        <v>81</v>
      </c>
      <c r="E45" s="35"/>
      <c r="F45" s="23" t="s">
        <v>5</v>
      </c>
      <c r="G45" s="20">
        <v>2</v>
      </c>
      <c r="H45" s="21">
        <f t="shared" ref="H45:H47" si="3">IF(F45="A1",($H$8/G45)*$H$3,IF(F45="A",($H$8/G45)*$H$4,IF(F45="B",($H$8/G45)*$H$5,IF(F45="C",($H$8/G45)*$H$6))))</f>
        <v>172</v>
      </c>
      <c r="I45" s="24">
        <f t="shared" si="1"/>
        <v>0.25806451612903225</v>
      </c>
    </row>
    <row r="46" spans="2:9" ht="15.75" customHeight="1">
      <c r="B46" s="37" t="s">
        <v>82</v>
      </c>
      <c r="C46" s="35"/>
      <c r="D46" s="34" t="s">
        <v>83</v>
      </c>
      <c r="E46" s="35"/>
      <c r="F46" s="23" t="s">
        <v>5</v>
      </c>
      <c r="G46" s="20">
        <v>2</v>
      </c>
      <c r="H46" s="21">
        <f t="shared" si="3"/>
        <v>172</v>
      </c>
      <c r="I46" s="24">
        <f t="shared" si="1"/>
        <v>0.25806451612903225</v>
      </c>
    </row>
    <row r="47" spans="2:9" ht="15.75" customHeight="1">
      <c r="B47" s="37" t="s">
        <v>84</v>
      </c>
      <c r="C47" s="35"/>
      <c r="D47" s="36" t="s">
        <v>85</v>
      </c>
      <c r="E47" s="35"/>
      <c r="F47" s="23" t="s">
        <v>4</v>
      </c>
      <c r="G47" s="20">
        <v>1</v>
      </c>
      <c r="H47" s="21">
        <f t="shared" si="3"/>
        <v>860</v>
      </c>
      <c r="I47" s="24">
        <f t="shared" si="1"/>
        <v>1.2903225806451613</v>
      </c>
    </row>
    <row r="48" spans="2:9" ht="15.75" customHeight="1">
      <c r="B48" s="37" t="s">
        <v>86</v>
      </c>
      <c r="C48" s="35"/>
      <c r="D48" s="34" t="s">
        <v>87</v>
      </c>
      <c r="E48" s="35"/>
      <c r="F48" s="23" t="s">
        <v>5</v>
      </c>
      <c r="G48" s="20">
        <v>2</v>
      </c>
      <c r="H48" s="25">
        <f>IF(F48="A1",($H$3*$H$8)/G48,IF(F48="A",($H$4*$H$8)/G48,IF(F48="B",($H$5*$H$8)/G48,IF(F48="C",($H$6*$H$8)/G48))))</f>
        <v>172</v>
      </c>
      <c r="I48" s="24">
        <f t="shared" si="1"/>
        <v>0.25806451612903225</v>
      </c>
    </row>
    <row r="49" spans="2:12" ht="15.75" customHeight="1">
      <c r="B49" s="37" t="s">
        <v>88</v>
      </c>
      <c r="C49" s="35"/>
      <c r="D49" s="36" t="s">
        <v>89</v>
      </c>
      <c r="E49" s="35"/>
      <c r="F49" s="23" t="s">
        <v>5</v>
      </c>
      <c r="G49" s="20">
        <v>2</v>
      </c>
      <c r="H49" s="21">
        <f t="shared" ref="H49:H55" si="4">IF(F49="A1",($H$8/G49)*$H$3,IF(F49="A",($H$8/G49)*$H$4,IF(F49="B",($H$8/G49)*$H$5,IF(F49="C",($H$8/G49)*$H$6))))</f>
        <v>172</v>
      </c>
      <c r="I49" s="24">
        <f t="shared" si="1"/>
        <v>0.25806451612903225</v>
      </c>
    </row>
    <row r="50" spans="2:12" ht="15.75" customHeight="1">
      <c r="B50" s="37" t="s">
        <v>90</v>
      </c>
      <c r="C50" s="35"/>
      <c r="D50" s="34" t="s">
        <v>91</v>
      </c>
      <c r="E50" s="35"/>
      <c r="F50" s="23" t="s">
        <v>5</v>
      </c>
      <c r="G50" s="20">
        <v>2</v>
      </c>
      <c r="H50" s="21">
        <f t="shared" si="4"/>
        <v>172</v>
      </c>
      <c r="I50" s="24">
        <f t="shared" si="1"/>
        <v>0.25806451612903225</v>
      </c>
    </row>
    <row r="51" spans="2:12" ht="15.75" customHeight="1">
      <c r="B51" s="37" t="s">
        <v>92</v>
      </c>
      <c r="C51" s="35"/>
      <c r="D51" s="34" t="s">
        <v>93</v>
      </c>
      <c r="E51" s="35"/>
      <c r="F51" s="23" t="s">
        <v>5</v>
      </c>
      <c r="G51" s="20">
        <v>2</v>
      </c>
      <c r="H51" s="21">
        <f t="shared" si="4"/>
        <v>172</v>
      </c>
      <c r="I51" s="24">
        <f t="shared" si="1"/>
        <v>0.25806451612903225</v>
      </c>
    </row>
    <row r="52" spans="2:12" ht="15.75" customHeight="1">
      <c r="B52" s="37" t="s">
        <v>94</v>
      </c>
      <c r="C52" s="35"/>
      <c r="D52" s="34" t="s">
        <v>95</v>
      </c>
      <c r="E52" s="35"/>
      <c r="F52" s="23" t="s">
        <v>5</v>
      </c>
      <c r="G52" s="20">
        <v>2</v>
      </c>
      <c r="H52" s="21">
        <f t="shared" si="4"/>
        <v>172</v>
      </c>
      <c r="I52" s="24">
        <f t="shared" si="1"/>
        <v>0.25806451612903225</v>
      </c>
    </row>
    <row r="53" spans="2:12" ht="15.75" customHeight="1">
      <c r="B53" s="37" t="s">
        <v>96</v>
      </c>
      <c r="C53" s="35"/>
      <c r="D53" s="34" t="s">
        <v>97</v>
      </c>
      <c r="E53" s="35"/>
      <c r="F53" s="23" t="s">
        <v>5</v>
      </c>
      <c r="G53" s="20">
        <v>2</v>
      </c>
      <c r="H53" s="21">
        <f t="shared" si="4"/>
        <v>172</v>
      </c>
      <c r="I53" s="24">
        <f t="shared" si="1"/>
        <v>0.25806451612903225</v>
      </c>
    </row>
    <row r="54" spans="2:12" ht="15.75" customHeight="1">
      <c r="B54" s="37" t="s">
        <v>98</v>
      </c>
      <c r="C54" s="35"/>
      <c r="D54" s="34" t="s">
        <v>99</v>
      </c>
      <c r="E54" s="35"/>
      <c r="F54" s="23" t="s">
        <v>5</v>
      </c>
      <c r="G54" s="20">
        <v>2</v>
      </c>
      <c r="H54" s="21">
        <f t="shared" si="4"/>
        <v>172</v>
      </c>
      <c r="I54" s="24">
        <f t="shared" si="1"/>
        <v>0.25806451612903225</v>
      </c>
    </row>
    <row r="55" spans="2:12" ht="15.75" customHeight="1">
      <c r="B55" s="37" t="s">
        <v>100</v>
      </c>
      <c r="C55" s="35"/>
      <c r="D55" s="34" t="s">
        <v>101</v>
      </c>
      <c r="E55" s="35"/>
      <c r="F55" s="23" t="s">
        <v>5</v>
      </c>
      <c r="G55" s="20">
        <v>2</v>
      </c>
      <c r="H55" s="21">
        <f t="shared" si="4"/>
        <v>172</v>
      </c>
      <c r="I55" s="24">
        <f t="shared" si="1"/>
        <v>0.25806451612903225</v>
      </c>
    </row>
    <row r="56" spans="2:12" ht="15.75" customHeight="1">
      <c r="B56" s="37" t="s">
        <v>102</v>
      </c>
      <c r="C56" s="35"/>
      <c r="D56" s="34" t="s">
        <v>103</v>
      </c>
      <c r="E56" s="35"/>
      <c r="F56" s="23" t="s">
        <v>5</v>
      </c>
      <c r="G56" s="20">
        <v>2</v>
      </c>
      <c r="H56" s="26">
        <f t="shared" ref="H56:H59" si="5">IF(F56="A1",($H$3*$H$8)/G56,IF(F56="A",($H$4*$H$8)/G56,IF(F56="B",($H$5*$H$8)/G56,IF(F56="C",($H$6*$H$8)/G56))))</f>
        <v>172</v>
      </c>
      <c r="I56" s="27">
        <f t="shared" si="1"/>
        <v>0.25806451612903225</v>
      </c>
    </row>
    <row r="57" spans="2:12" ht="15.75" customHeight="1">
      <c r="B57" s="37" t="s">
        <v>104</v>
      </c>
      <c r="C57" s="35"/>
      <c r="D57" s="34" t="s">
        <v>105</v>
      </c>
      <c r="E57" s="35"/>
      <c r="F57" s="23" t="s">
        <v>4</v>
      </c>
      <c r="G57" s="20">
        <v>2</v>
      </c>
      <c r="H57" s="25">
        <f t="shared" si="5"/>
        <v>430</v>
      </c>
      <c r="I57" s="24">
        <f t="shared" si="1"/>
        <v>0.64516129032258063</v>
      </c>
    </row>
    <row r="58" spans="2:12" ht="15.75" customHeight="1">
      <c r="B58" s="37" t="s">
        <v>106</v>
      </c>
      <c r="C58" s="35"/>
      <c r="D58" s="34" t="s">
        <v>107</v>
      </c>
      <c r="E58" s="35"/>
      <c r="F58" s="23" t="s">
        <v>4</v>
      </c>
      <c r="G58" s="20">
        <v>1</v>
      </c>
      <c r="H58" s="25">
        <f t="shared" si="5"/>
        <v>860</v>
      </c>
      <c r="I58" s="24">
        <f t="shared" si="1"/>
        <v>1.2903225806451613</v>
      </c>
    </row>
    <row r="59" spans="2:12" ht="15.75" customHeight="1">
      <c r="B59" s="58" t="s">
        <v>108</v>
      </c>
      <c r="C59" s="35"/>
      <c r="D59" s="57" t="s">
        <v>109</v>
      </c>
      <c r="E59" s="35"/>
      <c r="F59" s="23" t="s">
        <v>4</v>
      </c>
      <c r="G59" s="20">
        <v>1</v>
      </c>
      <c r="H59" s="25">
        <f t="shared" si="5"/>
        <v>860</v>
      </c>
      <c r="I59" s="24">
        <f t="shared" si="1"/>
        <v>1.2903225806451613</v>
      </c>
    </row>
    <row r="60" spans="2:12" ht="15.75" customHeight="1">
      <c r="B60" s="37" t="s">
        <v>110</v>
      </c>
      <c r="C60" s="35"/>
      <c r="D60" s="34" t="s">
        <v>111</v>
      </c>
      <c r="E60" s="35"/>
      <c r="F60" s="23" t="s">
        <v>4</v>
      </c>
      <c r="G60" s="20">
        <v>1</v>
      </c>
      <c r="H60" s="21">
        <f t="shared" ref="H60:H61" si="6">IF(F60="A1",($H$8/G60)*$H$3,IF(F60="A",($H$8/G60)*$H$4,IF(F60="B",($H$8/G60)*$H$5,IF(F60="C",($H$8/G60)*$H$6))))</f>
        <v>860</v>
      </c>
      <c r="I60" s="24">
        <f t="shared" si="1"/>
        <v>1.2903225806451613</v>
      </c>
    </row>
    <row r="61" spans="2:12" ht="15.75" customHeight="1">
      <c r="B61" s="37" t="s">
        <v>112</v>
      </c>
      <c r="C61" s="35"/>
      <c r="D61" s="36" t="s">
        <v>113</v>
      </c>
      <c r="E61" s="35"/>
      <c r="F61" s="23" t="s">
        <v>4</v>
      </c>
      <c r="G61" s="20">
        <v>1</v>
      </c>
      <c r="H61" s="21">
        <f t="shared" si="6"/>
        <v>860</v>
      </c>
      <c r="I61" s="24">
        <f t="shared" si="1"/>
        <v>1.2903225806451613</v>
      </c>
    </row>
    <row r="62" spans="2:12" ht="15.75" customHeight="1">
      <c r="B62" s="37" t="s">
        <v>114</v>
      </c>
      <c r="C62" s="35"/>
      <c r="D62" s="34" t="s">
        <v>115</v>
      </c>
      <c r="E62" s="35"/>
      <c r="F62" s="23" t="s">
        <v>5</v>
      </c>
      <c r="G62" s="20">
        <v>2</v>
      </c>
      <c r="H62" s="25">
        <f>IF(F62="A1",($H$3*$H$8)/G62,IF(F62="A",($H$4*$H$8)/G62,IF(F62="B",($H$5*$H$8)/G62,IF(F62="C",($H$6*$H$8)/G62))))</f>
        <v>172</v>
      </c>
      <c r="I62" s="24">
        <f t="shared" si="1"/>
        <v>0.25806451612903225</v>
      </c>
      <c r="K62" s="28"/>
      <c r="L62" s="29"/>
    </row>
    <row r="63" spans="2:12" ht="15.75" customHeight="1">
      <c r="B63" s="37" t="s">
        <v>116</v>
      </c>
      <c r="C63" s="35"/>
      <c r="D63" s="34" t="s">
        <v>117</v>
      </c>
      <c r="E63" s="35"/>
      <c r="F63" s="23" t="s">
        <v>4</v>
      </c>
      <c r="G63" s="20">
        <v>2</v>
      </c>
      <c r="H63" s="21">
        <f t="shared" ref="H63:H65" si="7">IF(F63="A1",($H$8/G63)*$H$3,IF(F63="A",($H$8/G63)*$H$4,IF(F63="B",($H$8/G63)*$H$5,IF(F63="C",($H$8/G63)*$H$6))))</f>
        <v>430</v>
      </c>
      <c r="I63" s="24">
        <f t="shared" si="1"/>
        <v>0.64516129032258063</v>
      </c>
      <c r="K63" s="28"/>
      <c r="L63" s="29"/>
    </row>
    <row r="64" spans="2:12" ht="15.75" customHeight="1">
      <c r="B64" s="37" t="s">
        <v>118</v>
      </c>
      <c r="C64" s="35"/>
      <c r="D64" s="36" t="s">
        <v>119</v>
      </c>
      <c r="E64" s="35"/>
      <c r="F64" s="23" t="s">
        <v>4</v>
      </c>
      <c r="G64" s="20">
        <v>1</v>
      </c>
      <c r="H64" s="21">
        <f t="shared" si="7"/>
        <v>860</v>
      </c>
      <c r="I64" s="24">
        <f t="shared" si="1"/>
        <v>1.2903225806451613</v>
      </c>
      <c r="K64" s="29"/>
      <c r="L64" s="29"/>
    </row>
    <row r="65" spans="2:12" ht="15.75" customHeight="1">
      <c r="B65" s="37" t="s">
        <v>120</v>
      </c>
      <c r="C65" s="35"/>
      <c r="D65" s="34" t="s">
        <v>121</v>
      </c>
      <c r="E65" s="35"/>
      <c r="F65" s="23" t="s">
        <v>5</v>
      </c>
      <c r="G65" s="20">
        <v>2</v>
      </c>
      <c r="H65" s="21">
        <f t="shared" si="7"/>
        <v>172</v>
      </c>
      <c r="I65" s="24">
        <f t="shared" si="1"/>
        <v>0.25806451612903225</v>
      </c>
      <c r="K65" s="28"/>
      <c r="L65" s="29"/>
    </row>
    <row r="66" spans="2:12" ht="15.75" customHeight="1">
      <c r="B66" s="37" t="s">
        <v>122</v>
      </c>
      <c r="C66" s="35"/>
      <c r="D66" s="34" t="s">
        <v>35</v>
      </c>
      <c r="E66" s="35"/>
      <c r="F66" s="23" t="s">
        <v>5</v>
      </c>
      <c r="G66" s="20">
        <v>2</v>
      </c>
      <c r="H66" s="25">
        <f>IF(F66="A1",($H$3*$H$8)/G66,IF(F66="A",($H$4*$H$8)/G66,IF(F66="B",($H$5*$H$8)/G66,IF(F66="C",($H$6*$H$8)/G66))))</f>
        <v>172</v>
      </c>
      <c r="I66" s="24">
        <f t="shared" si="1"/>
        <v>0.25806451612903225</v>
      </c>
      <c r="K66" s="28"/>
      <c r="L66" s="29"/>
    </row>
    <row r="67" spans="2:12" ht="15.75" customHeight="1">
      <c r="B67" s="37" t="s">
        <v>123</v>
      </c>
      <c r="C67" s="35"/>
      <c r="D67" s="36" t="s">
        <v>124</v>
      </c>
      <c r="E67" s="35"/>
      <c r="F67" s="23" t="s">
        <v>4</v>
      </c>
      <c r="G67" s="20">
        <v>1</v>
      </c>
      <c r="H67" s="21">
        <f t="shared" ref="H67:H85" si="8">IF(F67="A1",($H$8/G67)*$H$3,IF(F67="A",($H$8/G67)*$H$4,IF(F67="B",($H$8/G67)*$H$5,IF(F67="C",($H$8/G67)*$H$6))))</f>
        <v>860</v>
      </c>
      <c r="I67" s="24">
        <f t="shared" si="1"/>
        <v>1.2903225806451613</v>
      </c>
      <c r="K67" s="28"/>
      <c r="L67" s="29"/>
    </row>
    <row r="68" spans="2:12" ht="15.75" customHeight="1">
      <c r="B68" s="37" t="s">
        <v>125</v>
      </c>
      <c r="C68" s="35"/>
      <c r="D68" s="34" t="s">
        <v>126</v>
      </c>
      <c r="E68" s="35"/>
      <c r="F68" s="23" t="s">
        <v>4</v>
      </c>
      <c r="G68" s="20">
        <v>2</v>
      </c>
      <c r="H68" s="21">
        <f t="shared" si="8"/>
        <v>430</v>
      </c>
      <c r="I68" s="24">
        <f t="shared" si="1"/>
        <v>0.64516129032258063</v>
      </c>
      <c r="K68" s="28"/>
      <c r="L68" s="29"/>
    </row>
    <row r="69" spans="2:12" ht="15.75" customHeight="1">
      <c r="B69" s="37" t="s">
        <v>127</v>
      </c>
      <c r="C69" s="35"/>
      <c r="D69" s="34" t="s">
        <v>35</v>
      </c>
      <c r="E69" s="35"/>
      <c r="F69" s="23" t="s">
        <v>5</v>
      </c>
      <c r="G69" s="20">
        <v>2</v>
      </c>
      <c r="H69" s="21">
        <f t="shared" si="8"/>
        <v>172</v>
      </c>
      <c r="I69" s="24">
        <f t="shared" si="1"/>
        <v>0.25806451612903225</v>
      </c>
      <c r="K69" s="28"/>
      <c r="L69" s="29"/>
    </row>
    <row r="70" spans="2:12" ht="15.75" customHeight="1">
      <c r="B70" s="37" t="s">
        <v>128</v>
      </c>
      <c r="C70" s="35"/>
      <c r="D70" s="36" t="s">
        <v>129</v>
      </c>
      <c r="E70" s="35"/>
      <c r="F70" s="23" t="s">
        <v>4</v>
      </c>
      <c r="G70" s="20">
        <v>1</v>
      </c>
      <c r="H70" s="21">
        <f t="shared" si="8"/>
        <v>860</v>
      </c>
      <c r="I70" s="24">
        <f t="shared" si="1"/>
        <v>1.2903225806451613</v>
      </c>
      <c r="K70" s="28"/>
      <c r="L70" s="29"/>
    </row>
    <row r="71" spans="2:12" ht="15.75" customHeight="1">
      <c r="B71" s="37" t="s">
        <v>130</v>
      </c>
      <c r="C71" s="35"/>
      <c r="D71" s="34" t="s">
        <v>131</v>
      </c>
      <c r="E71" s="35"/>
      <c r="F71" s="23" t="s">
        <v>4</v>
      </c>
      <c r="G71" s="20">
        <v>1</v>
      </c>
      <c r="H71" s="21">
        <f t="shared" si="8"/>
        <v>860</v>
      </c>
      <c r="I71" s="24">
        <f t="shared" si="1"/>
        <v>1.2903225806451613</v>
      </c>
      <c r="K71" s="28"/>
      <c r="L71" s="29"/>
    </row>
    <row r="72" spans="2:12" ht="15.75" customHeight="1">
      <c r="B72" s="37" t="s">
        <v>132</v>
      </c>
      <c r="C72" s="35"/>
      <c r="D72" s="34" t="s">
        <v>133</v>
      </c>
      <c r="E72" s="35"/>
      <c r="F72" s="23" t="s">
        <v>4</v>
      </c>
      <c r="G72" s="20">
        <v>1</v>
      </c>
      <c r="H72" s="21">
        <f t="shared" si="8"/>
        <v>860</v>
      </c>
      <c r="I72" s="24">
        <f t="shared" si="1"/>
        <v>1.2903225806451613</v>
      </c>
      <c r="K72" s="28"/>
      <c r="L72" s="29"/>
    </row>
    <row r="73" spans="2:12" ht="15.75" customHeight="1">
      <c r="B73" s="37" t="s">
        <v>134</v>
      </c>
      <c r="C73" s="35"/>
      <c r="D73" s="34" t="s">
        <v>135</v>
      </c>
      <c r="E73" s="35"/>
      <c r="F73" s="23" t="s">
        <v>5</v>
      </c>
      <c r="G73" s="20">
        <v>2</v>
      </c>
      <c r="H73" s="21">
        <f t="shared" si="8"/>
        <v>172</v>
      </c>
      <c r="I73" s="24">
        <f t="shared" si="1"/>
        <v>0.25806451612903225</v>
      </c>
      <c r="K73" s="28"/>
      <c r="L73" s="29"/>
    </row>
    <row r="74" spans="2:12" ht="15.75" customHeight="1">
      <c r="B74" s="37" t="s">
        <v>136</v>
      </c>
      <c r="C74" s="35"/>
      <c r="D74" s="34" t="s">
        <v>137</v>
      </c>
      <c r="E74" s="35"/>
      <c r="F74" s="23" t="s">
        <v>4</v>
      </c>
      <c r="G74" s="20">
        <v>1</v>
      </c>
      <c r="H74" s="21">
        <f t="shared" si="8"/>
        <v>860</v>
      </c>
      <c r="I74" s="24">
        <f t="shared" si="1"/>
        <v>1.2903225806451613</v>
      </c>
      <c r="K74" s="28"/>
      <c r="L74" s="29"/>
    </row>
    <row r="75" spans="2:12" ht="15.75" customHeight="1">
      <c r="B75" s="37" t="s">
        <v>138</v>
      </c>
      <c r="C75" s="35"/>
      <c r="D75" s="34" t="s">
        <v>139</v>
      </c>
      <c r="E75" s="35"/>
      <c r="F75" s="23" t="s">
        <v>4</v>
      </c>
      <c r="G75" s="20">
        <v>1</v>
      </c>
      <c r="H75" s="21">
        <f t="shared" si="8"/>
        <v>860</v>
      </c>
      <c r="I75" s="24">
        <f t="shared" si="1"/>
        <v>1.2903225806451613</v>
      </c>
      <c r="K75" s="28"/>
      <c r="L75" s="29"/>
    </row>
    <row r="76" spans="2:12" ht="15.75" customHeight="1">
      <c r="B76" s="37" t="s">
        <v>140</v>
      </c>
      <c r="C76" s="35"/>
      <c r="D76" s="34" t="s">
        <v>141</v>
      </c>
      <c r="E76" s="35"/>
      <c r="F76" s="23" t="s">
        <v>4</v>
      </c>
      <c r="G76" s="20">
        <v>1</v>
      </c>
      <c r="H76" s="21">
        <f t="shared" si="8"/>
        <v>860</v>
      </c>
      <c r="I76" s="24">
        <f t="shared" si="1"/>
        <v>1.2903225806451613</v>
      </c>
      <c r="K76" s="28"/>
      <c r="L76" s="29"/>
    </row>
    <row r="77" spans="2:12" ht="15.75" customHeight="1">
      <c r="B77" s="37" t="s">
        <v>142</v>
      </c>
      <c r="C77" s="35"/>
      <c r="D77" s="34" t="s">
        <v>143</v>
      </c>
      <c r="E77" s="35"/>
      <c r="F77" s="23" t="s">
        <v>5</v>
      </c>
      <c r="G77" s="20">
        <v>2</v>
      </c>
      <c r="H77" s="21">
        <f t="shared" si="8"/>
        <v>172</v>
      </c>
      <c r="I77" s="24">
        <f t="shared" si="1"/>
        <v>0.25806451612903225</v>
      </c>
      <c r="K77" s="28"/>
      <c r="L77" s="29"/>
    </row>
    <row r="78" spans="2:12" ht="15.75" customHeight="1">
      <c r="B78" s="37" t="s">
        <v>144</v>
      </c>
      <c r="C78" s="35"/>
      <c r="D78" s="34" t="s">
        <v>35</v>
      </c>
      <c r="E78" s="35"/>
      <c r="F78" s="23" t="s">
        <v>5</v>
      </c>
      <c r="G78" s="20">
        <v>2</v>
      </c>
      <c r="H78" s="21">
        <f t="shared" si="8"/>
        <v>172</v>
      </c>
      <c r="I78" s="24">
        <f t="shared" si="1"/>
        <v>0.25806451612903225</v>
      </c>
      <c r="K78" s="28"/>
      <c r="L78" s="29"/>
    </row>
    <row r="79" spans="2:12" ht="15.75" customHeight="1">
      <c r="B79" s="37" t="s">
        <v>145</v>
      </c>
      <c r="C79" s="35"/>
      <c r="D79" s="34" t="s">
        <v>146</v>
      </c>
      <c r="E79" s="35"/>
      <c r="F79" s="23" t="s">
        <v>4</v>
      </c>
      <c r="G79" s="20">
        <v>1</v>
      </c>
      <c r="H79" s="21">
        <f t="shared" si="8"/>
        <v>860</v>
      </c>
      <c r="I79" s="24">
        <f t="shared" si="1"/>
        <v>1.2903225806451613</v>
      </c>
      <c r="K79" s="28"/>
      <c r="L79" s="29"/>
    </row>
    <row r="80" spans="2:12" ht="15.75" customHeight="1">
      <c r="B80" s="37" t="s">
        <v>147</v>
      </c>
      <c r="C80" s="35"/>
      <c r="D80" s="34" t="s">
        <v>148</v>
      </c>
      <c r="E80" s="35"/>
      <c r="F80" s="23" t="s">
        <v>3</v>
      </c>
      <c r="G80" s="20">
        <v>1</v>
      </c>
      <c r="H80" s="21">
        <f t="shared" si="8"/>
        <v>1720</v>
      </c>
      <c r="I80" s="24">
        <f t="shared" si="1"/>
        <v>2.5806451612903225</v>
      </c>
      <c r="K80" s="28"/>
      <c r="L80" s="29"/>
    </row>
    <row r="81" spans="2:12" ht="15.75" customHeight="1">
      <c r="B81" s="37" t="s">
        <v>149</v>
      </c>
      <c r="C81" s="35"/>
      <c r="D81" s="34" t="s">
        <v>150</v>
      </c>
      <c r="E81" s="35"/>
      <c r="F81" s="23" t="s">
        <v>5</v>
      </c>
      <c r="G81" s="20">
        <v>2</v>
      </c>
      <c r="H81" s="21">
        <f t="shared" si="8"/>
        <v>172</v>
      </c>
      <c r="I81" s="24">
        <f t="shared" si="1"/>
        <v>0.25806451612903225</v>
      </c>
      <c r="K81" s="28"/>
      <c r="L81" s="29"/>
    </row>
    <row r="82" spans="2:12" ht="15.75" customHeight="1">
      <c r="B82" s="37" t="s">
        <v>151</v>
      </c>
      <c r="C82" s="35"/>
      <c r="D82" s="34" t="s">
        <v>152</v>
      </c>
      <c r="E82" s="35"/>
      <c r="F82" s="23" t="s">
        <v>5</v>
      </c>
      <c r="G82" s="20">
        <v>2</v>
      </c>
      <c r="H82" s="21">
        <f t="shared" si="8"/>
        <v>172</v>
      </c>
      <c r="I82" s="24">
        <f t="shared" si="1"/>
        <v>0.25806451612903225</v>
      </c>
      <c r="K82" s="29"/>
      <c r="L82" s="29"/>
    </row>
    <row r="83" spans="2:12" ht="15.75" customHeight="1">
      <c r="B83" s="37" t="s">
        <v>153</v>
      </c>
      <c r="C83" s="35"/>
      <c r="D83" s="34" t="s">
        <v>154</v>
      </c>
      <c r="E83" s="35"/>
      <c r="F83" s="23" t="s">
        <v>5</v>
      </c>
      <c r="G83" s="20">
        <v>2</v>
      </c>
      <c r="H83" s="21">
        <f t="shared" si="8"/>
        <v>172</v>
      </c>
      <c r="I83" s="24">
        <f t="shared" si="1"/>
        <v>0.25806451612903225</v>
      </c>
      <c r="K83" s="29"/>
      <c r="L83" s="29"/>
    </row>
    <row r="84" spans="2:12" ht="15.75" customHeight="1">
      <c r="B84" s="37" t="s">
        <v>155</v>
      </c>
      <c r="C84" s="35"/>
      <c r="D84" s="34" t="s">
        <v>156</v>
      </c>
      <c r="E84" s="35"/>
      <c r="F84" s="23" t="s">
        <v>5</v>
      </c>
      <c r="G84" s="20">
        <v>2</v>
      </c>
      <c r="H84" s="21">
        <f t="shared" si="8"/>
        <v>172</v>
      </c>
      <c r="I84" s="24">
        <f t="shared" si="1"/>
        <v>0.25806451612903225</v>
      </c>
      <c r="K84" s="29"/>
      <c r="L84" s="29"/>
    </row>
    <row r="85" spans="2:12" ht="15.75" customHeight="1">
      <c r="B85" s="37" t="s">
        <v>157</v>
      </c>
      <c r="C85" s="35"/>
      <c r="D85" s="36" t="s">
        <v>158</v>
      </c>
      <c r="E85" s="35"/>
      <c r="F85" s="30" t="s">
        <v>5</v>
      </c>
      <c r="G85" s="20">
        <v>2</v>
      </c>
      <c r="H85" s="21">
        <f t="shared" si="8"/>
        <v>172</v>
      </c>
      <c r="I85" s="27">
        <f t="shared" si="1"/>
        <v>0.25806451612903225</v>
      </c>
      <c r="K85" s="28"/>
      <c r="L85" s="29"/>
    </row>
    <row r="86" spans="2:12" ht="15.75" customHeight="1">
      <c r="B86" s="37" t="s">
        <v>159</v>
      </c>
      <c r="C86" s="35"/>
      <c r="D86" s="34" t="s">
        <v>160</v>
      </c>
      <c r="E86" s="35"/>
      <c r="F86" s="23" t="s">
        <v>4</v>
      </c>
      <c r="G86" s="20">
        <v>1</v>
      </c>
      <c r="H86" s="31">
        <f t="shared" ref="H86:H153" si="9">IF(F86="A1",($H$3*$H$8)/G86,IF(F86="A",($H$4*$H$8)/G86,IF(F86="B",($H$5*$H$8)/G86,IF(F86="C",($H$6*$H$8)/G86))))</f>
        <v>860</v>
      </c>
      <c r="I86" s="32">
        <f t="shared" si="1"/>
        <v>1.2903225806451613</v>
      </c>
      <c r="K86" s="28"/>
      <c r="L86" s="29"/>
    </row>
    <row r="87" spans="2:12" ht="15.75" customHeight="1">
      <c r="B87" s="37" t="s">
        <v>161</v>
      </c>
      <c r="C87" s="35"/>
      <c r="D87" s="34" t="s">
        <v>162</v>
      </c>
      <c r="E87" s="35"/>
      <c r="F87" s="23" t="s">
        <v>5</v>
      </c>
      <c r="G87" s="20">
        <v>2</v>
      </c>
      <c r="H87" s="25">
        <f t="shared" si="9"/>
        <v>172</v>
      </c>
      <c r="I87" s="24">
        <f t="shared" si="1"/>
        <v>0.25806451612903225</v>
      </c>
      <c r="K87" s="28"/>
      <c r="L87" s="29"/>
    </row>
    <row r="88" spans="2:12" ht="15.75" customHeight="1">
      <c r="B88" s="37" t="s">
        <v>163</v>
      </c>
      <c r="C88" s="35"/>
      <c r="D88" s="34" t="s">
        <v>164</v>
      </c>
      <c r="E88" s="35"/>
      <c r="F88" s="23" t="s">
        <v>5</v>
      </c>
      <c r="G88" s="20">
        <v>2</v>
      </c>
      <c r="H88" s="25">
        <f t="shared" si="9"/>
        <v>172</v>
      </c>
      <c r="I88" s="24">
        <f t="shared" si="1"/>
        <v>0.25806451612903225</v>
      </c>
      <c r="K88" s="28"/>
      <c r="L88" s="29"/>
    </row>
    <row r="89" spans="2:12" ht="15.75" customHeight="1">
      <c r="B89" s="37" t="s">
        <v>165</v>
      </c>
      <c r="C89" s="35"/>
      <c r="D89" s="36" t="s">
        <v>166</v>
      </c>
      <c r="E89" s="35"/>
      <c r="F89" s="23" t="s">
        <v>5</v>
      </c>
      <c r="G89" s="20">
        <v>2</v>
      </c>
      <c r="H89" s="25">
        <f t="shared" si="9"/>
        <v>172</v>
      </c>
      <c r="I89" s="24">
        <f t="shared" si="1"/>
        <v>0.25806451612903225</v>
      </c>
      <c r="K89" s="28"/>
      <c r="L89" s="29"/>
    </row>
    <row r="90" spans="2:12" ht="15.75" customHeight="1">
      <c r="B90" s="37" t="s">
        <v>167</v>
      </c>
      <c r="C90" s="35"/>
      <c r="D90" s="34" t="s">
        <v>168</v>
      </c>
      <c r="E90" s="35"/>
      <c r="F90" s="23" t="s">
        <v>5</v>
      </c>
      <c r="G90" s="20">
        <v>2</v>
      </c>
      <c r="H90" s="25">
        <f t="shared" si="9"/>
        <v>172</v>
      </c>
      <c r="I90" s="24">
        <f t="shared" si="1"/>
        <v>0.25806451612903225</v>
      </c>
      <c r="K90" s="29"/>
      <c r="L90" s="29"/>
    </row>
    <row r="91" spans="2:12" ht="15.75" customHeight="1">
      <c r="B91" s="37" t="s">
        <v>169</v>
      </c>
      <c r="C91" s="35"/>
      <c r="D91" s="36" t="s">
        <v>170</v>
      </c>
      <c r="E91" s="35"/>
      <c r="F91" s="23" t="s">
        <v>4</v>
      </c>
      <c r="G91" s="20">
        <v>2</v>
      </c>
      <c r="H91" s="25">
        <f t="shared" si="9"/>
        <v>430</v>
      </c>
      <c r="I91" s="24">
        <f t="shared" si="1"/>
        <v>0.64516129032258063</v>
      </c>
      <c r="K91" s="29"/>
      <c r="L91" s="29"/>
    </row>
    <row r="92" spans="2:12" ht="15.75" customHeight="1">
      <c r="B92" s="37" t="s">
        <v>171</v>
      </c>
      <c r="C92" s="35"/>
      <c r="D92" s="34" t="s">
        <v>172</v>
      </c>
      <c r="E92" s="35"/>
      <c r="F92" s="23" t="s">
        <v>4</v>
      </c>
      <c r="G92" s="20">
        <v>1</v>
      </c>
      <c r="H92" s="25">
        <f t="shared" si="9"/>
        <v>860</v>
      </c>
      <c r="I92" s="24">
        <f t="shared" si="1"/>
        <v>1.2903225806451613</v>
      </c>
      <c r="K92" s="29"/>
      <c r="L92" s="29"/>
    </row>
    <row r="93" spans="2:12" ht="15.75" customHeight="1">
      <c r="B93" s="60" t="s">
        <v>173</v>
      </c>
      <c r="C93" s="35"/>
      <c r="D93" s="59" t="s">
        <v>174</v>
      </c>
      <c r="E93" s="35"/>
      <c r="F93" s="23" t="s">
        <v>4</v>
      </c>
      <c r="G93" s="20">
        <v>2</v>
      </c>
      <c r="H93" s="25">
        <f t="shared" si="9"/>
        <v>430</v>
      </c>
      <c r="I93" s="24">
        <f t="shared" si="1"/>
        <v>0.64516129032258063</v>
      </c>
      <c r="K93" s="28"/>
      <c r="L93" s="29"/>
    </row>
    <row r="94" spans="2:12" ht="15.75" customHeight="1">
      <c r="B94" s="37" t="s">
        <v>175</v>
      </c>
      <c r="C94" s="35"/>
      <c r="D94" s="36" t="s">
        <v>176</v>
      </c>
      <c r="E94" s="35"/>
      <c r="F94" s="23" t="s">
        <v>5</v>
      </c>
      <c r="G94" s="20">
        <v>2</v>
      </c>
      <c r="H94" s="25">
        <f t="shared" si="9"/>
        <v>172</v>
      </c>
      <c r="I94" s="24">
        <f t="shared" si="1"/>
        <v>0.25806451612903225</v>
      </c>
      <c r="K94" s="29"/>
      <c r="L94" s="29"/>
    </row>
    <row r="95" spans="2:12" ht="15.75" customHeight="1">
      <c r="B95" s="37" t="s">
        <v>177</v>
      </c>
      <c r="C95" s="35"/>
      <c r="D95" s="34" t="s">
        <v>178</v>
      </c>
      <c r="E95" s="35"/>
      <c r="F95" s="23" t="s">
        <v>4</v>
      </c>
      <c r="G95" s="20">
        <v>1</v>
      </c>
      <c r="H95" s="25">
        <f t="shared" si="9"/>
        <v>860</v>
      </c>
      <c r="I95" s="24">
        <f t="shared" si="1"/>
        <v>1.2903225806451613</v>
      </c>
      <c r="K95" s="28"/>
      <c r="L95" s="29"/>
    </row>
    <row r="96" spans="2:12" ht="15.75" customHeight="1">
      <c r="B96" s="37" t="s">
        <v>179</v>
      </c>
      <c r="C96" s="35"/>
      <c r="D96" s="36" t="s">
        <v>180</v>
      </c>
      <c r="E96" s="35"/>
      <c r="F96" s="23" t="s">
        <v>4</v>
      </c>
      <c r="G96" s="20">
        <v>1</v>
      </c>
      <c r="H96" s="25">
        <f t="shared" si="9"/>
        <v>860</v>
      </c>
      <c r="I96" s="24">
        <f t="shared" si="1"/>
        <v>1.2903225806451613</v>
      </c>
      <c r="K96" s="28"/>
      <c r="L96" s="29"/>
    </row>
    <row r="97" spans="2:12" ht="15.75" customHeight="1">
      <c r="B97" s="37" t="s">
        <v>181</v>
      </c>
      <c r="C97" s="35"/>
      <c r="D97" s="34" t="s">
        <v>182</v>
      </c>
      <c r="E97" s="35"/>
      <c r="F97" s="23" t="s">
        <v>5</v>
      </c>
      <c r="G97" s="20">
        <v>2</v>
      </c>
      <c r="H97" s="25">
        <f t="shared" si="9"/>
        <v>172</v>
      </c>
      <c r="I97" s="24">
        <f t="shared" si="1"/>
        <v>0.25806451612903225</v>
      </c>
      <c r="K97" s="28"/>
      <c r="L97" s="29"/>
    </row>
    <row r="98" spans="2:12" ht="15.75" customHeight="1">
      <c r="B98" s="37" t="s">
        <v>183</v>
      </c>
      <c r="C98" s="35"/>
      <c r="D98" s="34" t="s">
        <v>184</v>
      </c>
      <c r="E98" s="35"/>
      <c r="F98" s="23" t="s">
        <v>5</v>
      </c>
      <c r="G98" s="20">
        <v>2</v>
      </c>
      <c r="H98" s="25">
        <f t="shared" si="9"/>
        <v>172</v>
      </c>
      <c r="I98" s="24">
        <f t="shared" si="1"/>
        <v>0.25806451612903225</v>
      </c>
      <c r="K98" s="28"/>
      <c r="L98" s="29"/>
    </row>
    <row r="99" spans="2:12" ht="15.75" customHeight="1">
      <c r="B99" s="37" t="s">
        <v>185</v>
      </c>
      <c r="C99" s="35"/>
      <c r="D99" s="36" t="s">
        <v>186</v>
      </c>
      <c r="E99" s="35"/>
      <c r="F99" s="23" t="s">
        <v>5</v>
      </c>
      <c r="G99" s="20">
        <v>2</v>
      </c>
      <c r="H99" s="25">
        <f t="shared" si="9"/>
        <v>172</v>
      </c>
      <c r="I99" s="24">
        <f t="shared" si="1"/>
        <v>0.25806451612903225</v>
      </c>
      <c r="K99" s="28"/>
      <c r="L99" s="29"/>
    </row>
    <row r="100" spans="2:12" ht="15.75" customHeight="1">
      <c r="B100" s="37" t="s">
        <v>187</v>
      </c>
      <c r="C100" s="35"/>
      <c r="D100" s="34" t="s">
        <v>188</v>
      </c>
      <c r="E100" s="35"/>
      <c r="F100" s="23" t="s">
        <v>5</v>
      </c>
      <c r="G100" s="20">
        <v>2</v>
      </c>
      <c r="H100" s="25">
        <f t="shared" si="9"/>
        <v>172</v>
      </c>
      <c r="I100" s="24">
        <f t="shared" si="1"/>
        <v>0.25806451612903225</v>
      </c>
      <c r="K100" s="29"/>
      <c r="L100" s="29"/>
    </row>
    <row r="101" spans="2:12" ht="15.75" customHeight="1">
      <c r="B101" s="37" t="s">
        <v>189</v>
      </c>
      <c r="C101" s="35"/>
      <c r="D101" s="34" t="s">
        <v>190</v>
      </c>
      <c r="E101" s="35"/>
      <c r="F101" s="23" t="s">
        <v>4</v>
      </c>
      <c r="G101" s="20">
        <v>2</v>
      </c>
      <c r="H101" s="25">
        <f t="shared" si="9"/>
        <v>430</v>
      </c>
      <c r="I101" s="24">
        <f t="shared" si="1"/>
        <v>0.64516129032258063</v>
      </c>
      <c r="K101" s="28"/>
      <c r="L101" s="29"/>
    </row>
    <row r="102" spans="2:12" ht="15.75" customHeight="1">
      <c r="B102" s="37" t="s">
        <v>191</v>
      </c>
      <c r="C102" s="35"/>
      <c r="D102" s="34" t="s">
        <v>192</v>
      </c>
      <c r="E102" s="35"/>
      <c r="F102" s="23" t="s">
        <v>5</v>
      </c>
      <c r="G102" s="20">
        <v>2</v>
      </c>
      <c r="H102" s="25">
        <f t="shared" si="9"/>
        <v>172</v>
      </c>
      <c r="I102" s="24">
        <f t="shared" si="1"/>
        <v>0.25806451612903225</v>
      </c>
      <c r="K102" s="29"/>
      <c r="L102" s="29"/>
    </row>
    <row r="103" spans="2:12" ht="15.75" customHeight="1">
      <c r="B103" s="37" t="s">
        <v>193</v>
      </c>
      <c r="C103" s="35"/>
      <c r="D103" s="34" t="s">
        <v>35</v>
      </c>
      <c r="E103" s="35"/>
      <c r="F103" s="23" t="s">
        <v>5</v>
      </c>
      <c r="G103" s="20">
        <v>2</v>
      </c>
      <c r="H103" s="25">
        <f t="shared" si="9"/>
        <v>172</v>
      </c>
      <c r="I103" s="24">
        <f t="shared" si="1"/>
        <v>0.25806451612903225</v>
      </c>
      <c r="K103" s="29"/>
      <c r="L103" s="29"/>
    </row>
    <row r="104" spans="2:12" ht="15.75" customHeight="1">
      <c r="B104" s="37" t="s">
        <v>194</v>
      </c>
      <c r="C104" s="35"/>
      <c r="D104" s="34" t="s">
        <v>195</v>
      </c>
      <c r="E104" s="35"/>
      <c r="F104" s="23" t="s">
        <v>4</v>
      </c>
      <c r="G104" s="20">
        <v>2</v>
      </c>
      <c r="H104" s="25">
        <f t="shared" si="9"/>
        <v>430</v>
      </c>
      <c r="I104" s="24">
        <f t="shared" si="1"/>
        <v>0.64516129032258063</v>
      </c>
      <c r="K104" s="29"/>
      <c r="L104" s="29"/>
    </row>
    <row r="105" spans="2:12" ht="15.75" customHeight="1">
      <c r="B105" s="37" t="s">
        <v>196</v>
      </c>
      <c r="C105" s="35"/>
      <c r="D105" s="36" t="s">
        <v>197</v>
      </c>
      <c r="E105" s="35"/>
      <c r="F105" s="23" t="s">
        <v>4</v>
      </c>
      <c r="G105" s="20">
        <v>1</v>
      </c>
      <c r="H105" s="25">
        <f t="shared" si="9"/>
        <v>860</v>
      </c>
      <c r="I105" s="24">
        <f t="shared" si="1"/>
        <v>1.2903225806451613</v>
      </c>
      <c r="K105" s="29"/>
      <c r="L105" s="29"/>
    </row>
    <row r="106" spans="2:12" ht="15.75" customHeight="1">
      <c r="B106" s="37" t="s">
        <v>198</v>
      </c>
      <c r="C106" s="35"/>
      <c r="D106" s="34" t="s">
        <v>199</v>
      </c>
      <c r="E106" s="35"/>
      <c r="F106" s="23" t="s">
        <v>4</v>
      </c>
      <c r="G106" s="20">
        <v>1</v>
      </c>
      <c r="H106" s="25">
        <f t="shared" si="9"/>
        <v>860</v>
      </c>
      <c r="I106" s="24">
        <f t="shared" si="1"/>
        <v>1.2903225806451613</v>
      </c>
      <c r="K106" s="29"/>
      <c r="L106" s="29"/>
    </row>
    <row r="107" spans="2:12" ht="15.75" customHeight="1">
      <c r="B107" s="37" t="s">
        <v>200</v>
      </c>
      <c r="C107" s="35"/>
      <c r="D107" s="34" t="s">
        <v>35</v>
      </c>
      <c r="E107" s="35"/>
      <c r="F107" s="23" t="s">
        <v>5</v>
      </c>
      <c r="G107" s="20">
        <v>2</v>
      </c>
      <c r="H107" s="25">
        <f t="shared" si="9"/>
        <v>172</v>
      </c>
      <c r="I107" s="24">
        <f t="shared" si="1"/>
        <v>0.25806451612903225</v>
      </c>
      <c r="K107" s="29"/>
      <c r="L107" s="29"/>
    </row>
    <row r="108" spans="2:12" ht="15.75" customHeight="1">
      <c r="B108" s="37" t="s">
        <v>201</v>
      </c>
      <c r="C108" s="35"/>
      <c r="D108" s="34" t="s">
        <v>202</v>
      </c>
      <c r="E108" s="35"/>
      <c r="F108" s="23" t="s">
        <v>4</v>
      </c>
      <c r="G108" s="20">
        <v>2</v>
      </c>
      <c r="H108" s="25">
        <f t="shared" si="9"/>
        <v>430</v>
      </c>
      <c r="I108" s="24">
        <f t="shared" si="1"/>
        <v>0.64516129032258063</v>
      </c>
      <c r="K108" s="29"/>
      <c r="L108" s="29"/>
    </row>
    <row r="109" spans="2:12" ht="15.75" customHeight="1">
      <c r="B109" s="37" t="s">
        <v>203</v>
      </c>
      <c r="C109" s="35"/>
      <c r="D109" s="34" t="s">
        <v>204</v>
      </c>
      <c r="E109" s="35"/>
      <c r="F109" s="23" t="s">
        <v>5</v>
      </c>
      <c r="G109" s="20">
        <v>2</v>
      </c>
      <c r="H109" s="25">
        <f t="shared" si="9"/>
        <v>172</v>
      </c>
      <c r="I109" s="24">
        <f t="shared" si="1"/>
        <v>0.25806451612903225</v>
      </c>
      <c r="K109" s="29"/>
      <c r="L109" s="29"/>
    </row>
    <row r="110" spans="2:12" ht="15.75" customHeight="1">
      <c r="B110" s="37" t="s">
        <v>205</v>
      </c>
      <c r="C110" s="35"/>
      <c r="D110" s="34" t="s">
        <v>206</v>
      </c>
      <c r="E110" s="35"/>
      <c r="F110" s="23" t="s">
        <v>4</v>
      </c>
      <c r="G110" s="20">
        <v>1</v>
      </c>
      <c r="H110" s="25">
        <f t="shared" si="9"/>
        <v>860</v>
      </c>
      <c r="I110" s="24">
        <f t="shared" si="1"/>
        <v>1.2903225806451613</v>
      </c>
      <c r="K110" s="29"/>
      <c r="L110" s="29"/>
    </row>
    <row r="111" spans="2:12" ht="15.75" customHeight="1">
      <c r="B111" s="37" t="s">
        <v>207</v>
      </c>
      <c r="C111" s="35"/>
      <c r="D111" s="34" t="s">
        <v>208</v>
      </c>
      <c r="E111" s="35"/>
      <c r="F111" s="23" t="s">
        <v>4</v>
      </c>
      <c r="G111" s="20">
        <v>2</v>
      </c>
      <c r="H111" s="25">
        <f t="shared" si="9"/>
        <v>430</v>
      </c>
      <c r="I111" s="24">
        <f t="shared" si="1"/>
        <v>0.64516129032258063</v>
      </c>
      <c r="K111" s="29"/>
      <c r="L111" s="29"/>
    </row>
    <row r="112" spans="2:12" ht="15.75" customHeight="1">
      <c r="B112" s="37" t="s">
        <v>209</v>
      </c>
      <c r="C112" s="35"/>
      <c r="D112" s="34" t="s">
        <v>210</v>
      </c>
      <c r="E112" s="35"/>
      <c r="F112" s="23" t="s">
        <v>5</v>
      </c>
      <c r="G112" s="20">
        <v>2</v>
      </c>
      <c r="H112" s="25">
        <f t="shared" si="9"/>
        <v>172</v>
      </c>
      <c r="I112" s="24">
        <f t="shared" si="1"/>
        <v>0.25806451612903225</v>
      </c>
      <c r="K112" s="29"/>
      <c r="L112" s="29"/>
    </row>
    <row r="113" spans="2:12" ht="15.75" customHeight="1">
      <c r="B113" s="37" t="s">
        <v>211</v>
      </c>
      <c r="C113" s="35"/>
      <c r="D113" s="34" t="s">
        <v>212</v>
      </c>
      <c r="E113" s="35"/>
      <c r="F113" s="23" t="s">
        <v>4</v>
      </c>
      <c r="G113" s="20">
        <v>1</v>
      </c>
      <c r="H113" s="25">
        <f t="shared" si="9"/>
        <v>860</v>
      </c>
      <c r="I113" s="24">
        <f t="shared" si="1"/>
        <v>1.2903225806451613</v>
      </c>
      <c r="K113" s="28"/>
      <c r="L113" s="29"/>
    </row>
    <row r="114" spans="2:12" ht="15.75" customHeight="1">
      <c r="B114" s="37" t="s">
        <v>213</v>
      </c>
      <c r="C114" s="35"/>
      <c r="D114" s="34" t="s">
        <v>214</v>
      </c>
      <c r="E114" s="35"/>
      <c r="F114" s="23" t="s">
        <v>5</v>
      </c>
      <c r="G114" s="20">
        <v>2</v>
      </c>
      <c r="H114" s="25">
        <f t="shared" si="9"/>
        <v>172</v>
      </c>
      <c r="I114" s="24">
        <f t="shared" si="1"/>
        <v>0.25806451612903225</v>
      </c>
      <c r="K114" s="29"/>
      <c r="L114" s="29"/>
    </row>
    <row r="115" spans="2:12" ht="15.75" customHeight="1">
      <c r="B115" s="37" t="s">
        <v>215</v>
      </c>
      <c r="C115" s="35"/>
      <c r="D115" s="36" t="s">
        <v>216</v>
      </c>
      <c r="E115" s="35"/>
      <c r="F115" s="23" t="s">
        <v>4</v>
      </c>
      <c r="G115" s="20">
        <v>1</v>
      </c>
      <c r="H115" s="25">
        <f t="shared" si="9"/>
        <v>860</v>
      </c>
      <c r="I115" s="24">
        <f t="shared" si="1"/>
        <v>1.2903225806451613</v>
      </c>
      <c r="K115" s="28"/>
      <c r="L115" s="29"/>
    </row>
    <row r="116" spans="2:12" ht="15.75" customHeight="1">
      <c r="B116" s="37" t="s">
        <v>217</v>
      </c>
      <c r="C116" s="35"/>
      <c r="D116" s="34" t="s">
        <v>218</v>
      </c>
      <c r="E116" s="35"/>
      <c r="F116" s="23" t="s">
        <v>5</v>
      </c>
      <c r="G116" s="20">
        <v>2</v>
      </c>
      <c r="H116" s="25">
        <f t="shared" si="9"/>
        <v>172</v>
      </c>
      <c r="I116" s="24">
        <f t="shared" si="1"/>
        <v>0.25806451612903225</v>
      </c>
      <c r="K116" s="29"/>
      <c r="L116" s="29"/>
    </row>
    <row r="117" spans="2:12" ht="15.75" customHeight="1">
      <c r="B117" s="37" t="s">
        <v>219</v>
      </c>
      <c r="C117" s="35"/>
      <c r="D117" s="34" t="s">
        <v>103</v>
      </c>
      <c r="E117" s="35"/>
      <c r="F117" s="23" t="s">
        <v>5</v>
      </c>
      <c r="G117" s="20">
        <v>2</v>
      </c>
      <c r="H117" s="25">
        <f t="shared" si="9"/>
        <v>172</v>
      </c>
      <c r="I117" s="24">
        <f t="shared" si="1"/>
        <v>0.25806451612903225</v>
      </c>
      <c r="K117" s="28"/>
      <c r="L117" s="29"/>
    </row>
    <row r="118" spans="2:12" ht="15.75" customHeight="1">
      <c r="B118" s="37" t="s">
        <v>220</v>
      </c>
      <c r="C118" s="35"/>
      <c r="D118" s="34" t="s">
        <v>35</v>
      </c>
      <c r="E118" s="35"/>
      <c r="F118" s="23" t="s">
        <v>5</v>
      </c>
      <c r="G118" s="20">
        <v>2</v>
      </c>
      <c r="H118" s="25">
        <f t="shared" si="9"/>
        <v>172</v>
      </c>
      <c r="I118" s="24">
        <f t="shared" si="1"/>
        <v>0.25806451612903225</v>
      </c>
      <c r="K118" s="29"/>
      <c r="L118" s="29"/>
    </row>
    <row r="119" spans="2:12" ht="15.75" customHeight="1">
      <c r="B119" s="37" t="s">
        <v>221</v>
      </c>
      <c r="C119" s="35"/>
      <c r="D119" s="36" t="s">
        <v>222</v>
      </c>
      <c r="E119" s="35"/>
      <c r="F119" s="23" t="s">
        <v>4</v>
      </c>
      <c r="G119" s="20">
        <v>1</v>
      </c>
      <c r="H119" s="25">
        <f t="shared" si="9"/>
        <v>860</v>
      </c>
      <c r="I119" s="24">
        <f t="shared" si="1"/>
        <v>1.2903225806451613</v>
      </c>
      <c r="K119" s="29"/>
      <c r="L119" s="29"/>
    </row>
    <row r="120" spans="2:12" ht="15.75" customHeight="1">
      <c r="B120" s="37" t="s">
        <v>223</v>
      </c>
      <c r="C120" s="35"/>
      <c r="D120" s="34" t="s">
        <v>224</v>
      </c>
      <c r="E120" s="35"/>
      <c r="F120" s="23" t="s">
        <v>4</v>
      </c>
      <c r="G120" s="20">
        <v>2</v>
      </c>
      <c r="H120" s="25">
        <f t="shared" si="9"/>
        <v>430</v>
      </c>
      <c r="I120" s="24">
        <f t="shared" si="1"/>
        <v>0.64516129032258063</v>
      </c>
      <c r="K120" s="29"/>
      <c r="L120" s="29"/>
    </row>
    <row r="121" spans="2:12" ht="15.75" customHeight="1">
      <c r="B121" s="37" t="s">
        <v>225</v>
      </c>
      <c r="C121" s="35"/>
      <c r="D121" s="34" t="s">
        <v>103</v>
      </c>
      <c r="E121" s="35"/>
      <c r="F121" s="23" t="s">
        <v>5</v>
      </c>
      <c r="G121" s="20">
        <v>2</v>
      </c>
      <c r="H121" s="25">
        <f t="shared" si="9"/>
        <v>172</v>
      </c>
      <c r="I121" s="24">
        <f t="shared" si="1"/>
        <v>0.25806451612903225</v>
      </c>
      <c r="K121" s="29"/>
      <c r="L121" s="29"/>
    </row>
    <row r="122" spans="2:12" ht="15.75" customHeight="1">
      <c r="B122" s="37" t="s">
        <v>226</v>
      </c>
      <c r="C122" s="35"/>
      <c r="D122" s="34" t="s">
        <v>227</v>
      </c>
      <c r="E122" s="35"/>
      <c r="F122" s="23" t="s">
        <v>4</v>
      </c>
      <c r="G122" s="20">
        <v>1</v>
      </c>
      <c r="H122" s="25">
        <f t="shared" si="9"/>
        <v>860</v>
      </c>
      <c r="I122" s="24">
        <f t="shared" si="1"/>
        <v>1.2903225806451613</v>
      </c>
      <c r="K122" s="29"/>
      <c r="L122" s="29"/>
    </row>
    <row r="123" spans="2:12" ht="15.75" customHeight="1">
      <c r="B123" s="37" t="s">
        <v>228</v>
      </c>
      <c r="C123" s="35"/>
      <c r="D123" s="34" t="s">
        <v>229</v>
      </c>
      <c r="E123" s="35"/>
      <c r="F123" s="23" t="s">
        <v>5</v>
      </c>
      <c r="G123" s="20">
        <v>2</v>
      </c>
      <c r="H123" s="25">
        <f t="shared" si="9"/>
        <v>172</v>
      </c>
      <c r="I123" s="24">
        <f t="shared" si="1"/>
        <v>0.25806451612903225</v>
      </c>
      <c r="K123" s="29"/>
      <c r="L123" s="29"/>
    </row>
    <row r="124" spans="2:12" ht="15.75" customHeight="1">
      <c r="B124" s="37" t="s">
        <v>230</v>
      </c>
      <c r="C124" s="35"/>
      <c r="D124" s="34" t="s">
        <v>231</v>
      </c>
      <c r="E124" s="35"/>
      <c r="F124" s="23" t="s">
        <v>5</v>
      </c>
      <c r="G124" s="20">
        <v>2</v>
      </c>
      <c r="H124" s="25">
        <f t="shared" si="9"/>
        <v>172</v>
      </c>
      <c r="I124" s="24">
        <f t="shared" si="1"/>
        <v>0.25806451612903225</v>
      </c>
      <c r="K124" s="29"/>
      <c r="L124" s="29"/>
    </row>
    <row r="125" spans="2:12" ht="15.75" customHeight="1">
      <c r="B125" s="37" t="s">
        <v>232</v>
      </c>
      <c r="C125" s="35"/>
      <c r="D125" s="34" t="s">
        <v>233</v>
      </c>
      <c r="E125" s="35"/>
      <c r="F125" s="23" t="s">
        <v>5</v>
      </c>
      <c r="G125" s="20">
        <v>2</v>
      </c>
      <c r="H125" s="25">
        <f t="shared" si="9"/>
        <v>172</v>
      </c>
      <c r="I125" s="24">
        <f t="shared" si="1"/>
        <v>0.25806451612903225</v>
      </c>
      <c r="K125" s="29"/>
      <c r="L125" s="29"/>
    </row>
    <row r="126" spans="2:12" ht="15.75" customHeight="1">
      <c r="B126" s="37" t="s">
        <v>234</v>
      </c>
      <c r="C126" s="35"/>
      <c r="D126" s="36" t="s">
        <v>235</v>
      </c>
      <c r="E126" s="35"/>
      <c r="F126" s="23" t="s">
        <v>4</v>
      </c>
      <c r="G126" s="20">
        <v>1</v>
      </c>
      <c r="H126" s="25">
        <f t="shared" si="9"/>
        <v>860</v>
      </c>
      <c r="I126" s="24">
        <f t="shared" si="1"/>
        <v>1.2903225806451613</v>
      </c>
      <c r="K126" s="29"/>
      <c r="L126" s="29"/>
    </row>
    <row r="127" spans="2:12" ht="15.75" customHeight="1">
      <c r="B127" s="37" t="s">
        <v>236</v>
      </c>
      <c r="C127" s="35"/>
      <c r="D127" s="34" t="s">
        <v>237</v>
      </c>
      <c r="E127" s="35"/>
      <c r="F127" s="23" t="s">
        <v>4</v>
      </c>
      <c r="G127" s="20">
        <v>1</v>
      </c>
      <c r="H127" s="25">
        <f t="shared" si="9"/>
        <v>860</v>
      </c>
      <c r="I127" s="24">
        <f t="shared" si="1"/>
        <v>1.2903225806451613</v>
      </c>
      <c r="K127" s="28"/>
      <c r="L127" s="29"/>
    </row>
    <row r="128" spans="2:12" ht="15.75" customHeight="1">
      <c r="B128" s="37" t="s">
        <v>238</v>
      </c>
      <c r="C128" s="35"/>
      <c r="D128" s="36" t="s">
        <v>239</v>
      </c>
      <c r="E128" s="35"/>
      <c r="F128" s="23" t="s">
        <v>3</v>
      </c>
      <c r="G128" s="20">
        <v>1</v>
      </c>
      <c r="H128" s="25">
        <f t="shared" si="9"/>
        <v>1720</v>
      </c>
      <c r="I128" s="24">
        <f t="shared" si="1"/>
        <v>2.5806451612903225</v>
      </c>
      <c r="K128" s="29"/>
      <c r="L128" s="29"/>
    </row>
    <row r="129" spans="2:12" ht="15.75" customHeight="1">
      <c r="B129" s="37" t="s">
        <v>240</v>
      </c>
      <c r="C129" s="35"/>
      <c r="D129" s="34" t="s">
        <v>241</v>
      </c>
      <c r="E129" s="35"/>
      <c r="F129" s="23" t="s">
        <v>4</v>
      </c>
      <c r="G129" s="20">
        <v>1</v>
      </c>
      <c r="H129" s="25">
        <f t="shared" si="9"/>
        <v>860</v>
      </c>
      <c r="I129" s="24">
        <f t="shared" si="1"/>
        <v>1.2903225806451613</v>
      </c>
      <c r="K129" s="29"/>
      <c r="L129" s="29"/>
    </row>
    <row r="130" spans="2:12" ht="15.75" customHeight="1">
      <c r="B130" s="37" t="s">
        <v>242</v>
      </c>
      <c r="C130" s="35"/>
      <c r="D130" s="34" t="s">
        <v>243</v>
      </c>
      <c r="E130" s="35"/>
      <c r="F130" s="23" t="s">
        <v>4</v>
      </c>
      <c r="G130" s="20">
        <v>1</v>
      </c>
      <c r="H130" s="25">
        <f t="shared" si="9"/>
        <v>860</v>
      </c>
      <c r="I130" s="24">
        <f t="shared" si="1"/>
        <v>1.2903225806451613</v>
      </c>
      <c r="K130" s="29"/>
      <c r="L130" s="29"/>
    </row>
    <row r="131" spans="2:12" ht="15.75" customHeight="1">
      <c r="B131" s="37" t="s">
        <v>244</v>
      </c>
      <c r="C131" s="35"/>
      <c r="D131" s="34" t="s">
        <v>245</v>
      </c>
      <c r="E131" s="35"/>
      <c r="F131" s="23" t="s">
        <v>5</v>
      </c>
      <c r="G131" s="20">
        <v>2</v>
      </c>
      <c r="H131" s="25">
        <f t="shared" si="9"/>
        <v>172</v>
      </c>
      <c r="I131" s="24">
        <f t="shared" si="1"/>
        <v>0.25806451612903225</v>
      </c>
      <c r="K131" s="28"/>
      <c r="L131" s="29"/>
    </row>
    <row r="132" spans="2:12" ht="15.75" customHeight="1">
      <c r="B132" s="37" t="s">
        <v>246</v>
      </c>
      <c r="C132" s="35"/>
      <c r="D132" s="34" t="s">
        <v>247</v>
      </c>
      <c r="E132" s="35"/>
      <c r="F132" s="23" t="s">
        <v>4</v>
      </c>
      <c r="G132" s="20">
        <v>1</v>
      </c>
      <c r="H132" s="25">
        <f t="shared" si="9"/>
        <v>860</v>
      </c>
      <c r="I132" s="24">
        <f t="shared" si="1"/>
        <v>1.2903225806451613</v>
      </c>
      <c r="K132" s="28"/>
      <c r="L132" s="29"/>
    </row>
    <row r="133" spans="2:12" ht="15.75" customHeight="1">
      <c r="B133" s="37" t="s">
        <v>248</v>
      </c>
      <c r="C133" s="35"/>
      <c r="D133" s="34" t="s">
        <v>249</v>
      </c>
      <c r="E133" s="35"/>
      <c r="F133" s="23" t="s">
        <v>5</v>
      </c>
      <c r="G133" s="20">
        <v>2</v>
      </c>
      <c r="H133" s="25">
        <f t="shared" si="9"/>
        <v>172</v>
      </c>
      <c r="I133" s="24">
        <f t="shared" si="1"/>
        <v>0.25806451612903225</v>
      </c>
      <c r="K133" s="28"/>
      <c r="L133" s="29"/>
    </row>
    <row r="134" spans="2:12" ht="15.75" customHeight="1">
      <c r="B134" s="37" t="s">
        <v>250</v>
      </c>
      <c r="C134" s="35"/>
      <c r="D134" s="36" t="s">
        <v>251</v>
      </c>
      <c r="E134" s="35"/>
      <c r="F134" s="23" t="s">
        <v>5</v>
      </c>
      <c r="G134" s="20">
        <v>2</v>
      </c>
      <c r="H134" s="25">
        <f t="shared" si="9"/>
        <v>172</v>
      </c>
      <c r="I134" s="24">
        <f t="shared" si="1"/>
        <v>0.25806451612903225</v>
      </c>
      <c r="K134" s="28"/>
      <c r="L134" s="29"/>
    </row>
    <row r="135" spans="2:12" ht="15.75" customHeight="1">
      <c r="B135" s="37" t="s">
        <v>252</v>
      </c>
      <c r="C135" s="35"/>
      <c r="D135" s="34" t="s">
        <v>253</v>
      </c>
      <c r="E135" s="35"/>
      <c r="F135" s="23" t="s">
        <v>5</v>
      </c>
      <c r="G135" s="20">
        <v>2</v>
      </c>
      <c r="H135" s="25">
        <f t="shared" si="9"/>
        <v>172</v>
      </c>
      <c r="I135" s="24">
        <f t="shared" si="1"/>
        <v>0.25806451612903225</v>
      </c>
      <c r="K135" s="28"/>
      <c r="L135" s="29"/>
    </row>
    <row r="136" spans="2:12" ht="15.75" customHeight="1">
      <c r="B136" s="37" t="s">
        <v>254</v>
      </c>
      <c r="C136" s="35"/>
      <c r="D136" s="34" t="s">
        <v>255</v>
      </c>
      <c r="E136" s="35"/>
      <c r="F136" s="23" t="s">
        <v>5</v>
      </c>
      <c r="G136" s="20">
        <v>2</v>
      </c>
      <c r="H136" s="25">
        <f t="shared" si="9"/>
        <v>172</v>
      </c>
      <c r="I136" s="24">
        <f t="shared" si="1"/>
        <v>0.25806451612903225</v>
      </c>
      <c r="K136" s="28"/>
      <c r="L136" s="29"/>
    </row>
    <row r="137" spans="2:12" ht="15.75" customHeight="1">
      <c r="B137" s="37" t="s">
        <v>256</v>
      </c>
      <c r="C137" s="35"/>
      <c r="D137" s="34" t="s">
        <v>257</v>
      </c>
      <c r="E137" s="35"/>
      <c r="F137" s="23" t="s">
        <v>5</v>
      </c>
      <c r="G137" s="20">
        <v>2</v>
      </c>
      <c r="H137" s="25">
        <f t="shared" si="9"/>
        <v>172</v>
      </c>
      <c r="I137" s="24">
        <f t="shared" si="1"/>
        <v>0.25806451612903225</v>
      </c>
      <c r="K137" s="28"/>
      <c r="L137" s="29"/>
    </row>
    <row r="138" spans="2:12" ht="15.75" customHeight="1">
      <c r="B138" s="37" t="s">
        <v>258</v>
      </c>
      <c r="C138" s="35"/>
      <c r="D138" s="34" t="s">
        <v>259</v>
      </c>
      <c r="E138" s="35"/>
      <c r="F138" s="23" t="s">
        <v>4</v>
      </c>
      <c r="G138" s="20">
        <v>2</v>
      </c>
      <c r="H138" s="25">
        <f t="shared" si="9"/>
        <v>430</v>
      </c>
      <c r="I138" s="24">
        <f t="shared" si="1"/>
        <v>0.64516129032258063</v>
      </c>
      <c r="K138" s="28"/>
      <c r="L138" s="29"/>
    </row>
    <row r="139" spans="2:12" ht="15.75" customHeight="1">
      <c r="B139" s="37" t="s">
        <v>260</v>
      </c>
      <c r="C139" s="35"/>
      <c r="D139" s="34" t="s">
        <v>261</v>
      </c>
      <c r="E139" s="35"/>
      <c r="F139" s="23" t="s">
        <v>4</v>
      </c>
      <c r="G139" s="20">
        <v>1</v>
      </c>
      <c r="H139" s="25">
        <f t="shared" si="9"/>
        <v>860</v>
      </c>
      <c r="I139" s="24">
        <f t="shared" si="1"/>
        <v>1.2903225806451613</v>
      </c>
      <c r="K139" s="28"/>
      <c r="L139" s="29"/>
    </row>
    <row r="140" spans="2:12" ht="15.75" customHeight="1">
      <c r="B140" s="37" t="s">
        <v>262</v>
      </c>
      <c r="C140" s="35"/>
      <c r="D140" s="36" t="s">
        <v>263</v>
      </c>
      <c r="E140" s="35"/>
      <c r="F140" s="23" t="s">
        <v>1</v>
      </c>
      <c r="G140" s="20">
        <v>1</v>
      </c>
      <c r="H140" s="25">
        <f t="shared" si="9"/>
        <v>2580</v>
      </c>
      <c r="I140" s="24">
        <f t="shared" si="1"/>
        <v>3.870967741935484</v>
      </c>
      <c r="K140" s="29"/>
      <c r="L140" s="29"/>
    </row>
    <row r="141" spans="2:12" ht="15.75" customHeight="1">
      <c r="B141" s="37" t="s">
        <v>264</v>
      </c>
      <c r="C141" s="35"/>
      <c r="D141" s="34" t="s">
        <v>265</v>
      </c>
      <c r="E141" s="35"/>
      <c r="F141" s="23" t="s">
        <v>5</v>
      </c>
      <c r="G141" s="20">
        <v>2</v>
      </c>
      <c r="H141" s="25">
        <f t="shared" si="9"/>
        <v>172</v>
      </c>
      <c r="I141" s="24">
        <f t="shared" si="1"/>
        <v>0.25806451612903225</v>
      </c>
      <c r="K141" s="28"/>
      <c r="L141" s="29"/>
    </row>
    <row r="142" spans="2:12" ht="15.75" customHeight="1">
      <c r="B142" s="37" t="s">
        <v>266</v>
      </c>
      <c r="C142" s="35"/>
      <c r="D142" s="34" t="s">
        <v>267</v>
      </c>
      <c r="E142" s="35"/>
      <c r="F142" s="23" t="s">
        <v>4</v>
      </c>
      <c r="G142" s="20">
        <v>1</v>
      </c>
      <c r="H142" s="25">
        <f t="shared" si="9"/>
        <v>860</v>
      </c>
      <c r="I142" s="24">
        <f t="shared" si="1"/>
        <v>1.2903225806451613</v>
      </c>
      <c r="K142" s="28"/>
      <c r="L142" s="29"/>
    </row>
    <row r="143" spans="2:12" ht="15.75" customHeight="1">
      <c r="B143" s="37" t="s">
        <v>268</v>
      </c>
      <c r="C143" s="35"/>
      <c r="D143" s="34" t="s">
        <v>269</v>
      </c>
      <c r="E143" s="35"/>
      <c r="F143" s="23" t="s">
        <v>4</v>
      </c>
      <c r="G143" s="20">
        <v>1</v>
      </c>
      <c r="H143" s="25">
        <f t="shared" si="9"/>
        <v>860</v>
      </c>
      <c r="I143" s="24">
        <f t="shared" si="1"/>
        <v>1.2903225806451613</v>
      </c>
      <c r="K143" s="28"/>
      <c r="L143" s="29"/>
    </row>
    <row r="144" spans="2:12" ht="15.75" customHeight="1">
      <c r="B144" s="37" t="s">
        <v>270</v>
      </c>
      <c r="C144" s="35"/>
      <c r="D144" s="34" t="s">
        <v>271</v>
      </c>
      <c r="E144" s="35"/>
      <c r="F144" s="23" t="s">
        <v>4</v>
      </c>
      <c r="G144" s="20">
        <v>1</v>
      </c>
      <c r="H144" s="25">
        <f t="shared" si="9"/>
        <v>860</v>
      </c>
      <c r="I144" s="24">
        <f t="shared" si="1"/>
        <v>1.2903225806451613</v>
      </c>
      <c r="K144" s="33"/>
      <c r="L144" s="29"/>
    </row>
    <row r="145" spans="2:9" ht="15.75" customHeight="1">
      <c r="B145" s="37" t="s">
        <v>272</v>
      </c>
      <c r="C145" s="35"/>
      <c r="D145" s="34" t="s">
        <v>273</v>
      </c>
      <c r="E145" s="35"/>
      <c r="F145" s="23" t="s">
        <v>4</v>
      </c>
      <c r="G145" s="20">
        <v>1</v>
      </c>
      <c r="H145" s="25">
        <f t="shared" si="9"/>
        <v>860</v>
      </c>
      <c r="I145" s="24">
        <f t="shared" si="1"/>
        <v>1.2903225806451613</v>
      </c>
    </row>
    <row r="146" spans="2:9" ht="15.75" customHeight="1">
      <c r="B146" s="37" t="s">
        <v>274</v>
      </c>
      <c r="C146" s="35"/>
      <c r="D146" s="36" t="s">
        <v>275</v>
      </c>
      <c r="E146" s="35"/>
      <c r="F146" s="23" t="s">
        <v>5</v>
      </c>
      <c r="G146" s="20">
        <v>2</v>
      </c>
      <c r="H146" s="25">
        <f t="shared" si="9"/>
        <v>172</v>
      </c>
      <c r="I146" s="24">
        <f t="shared" si="1"/>
        <v>0.25806451612903225</v>
      </c>
    </row>
    <row r="147" spans="2:9" ht="15.75" customHeight="1">
      <c r="B147" s="37" t="s">
        <v>276</v>
      </c>
      <c r="C147" s="35"/>
      <c r="D147" s="34" t="s">
        <v>277</v>
      </c>
      <c r="E147" s="35"/>
      <c r="F147" s="23" t="s">
        <v>5</v>
      </c>
      <c r="G147" s="20">
        <v>2</v>
      </c>
      <c r="H147" s="25">
        <f t="shared" si="9"/>
        <v>172</v>
      </c>
      <c r="I147" s="24">
        <f t="shared" si="1"/>
        <v>0.25806451612903225</v>
      </c>
    </row>
    <row r="148" spans="2:9" ht="15.75" customHeight="1">
      <c r="B148" s="37" t="s">
        <v>278</v>
      </c>
      <c r="C148" s="35"/>
      <c r="D148" s="36" t="s">
        <v>279</v>
      </c>
      <c r="E148" s="35"/>
      <c r="F148" s="23" t="s">
        <v>4</v>
      </c>
      <c r="G148" s="20">
        <v>1</v>
      </c>
      <c r="H148" s="25">
        <f t="shared" si="9"/>
        <v>860</v>
      </c>
      <c r="I148" s="24">
        <f t="shared" si="1"/>
        <v>1.2903225806451613</v>
      </c>
    </row>
    <row r="149" spans="2:9" ht="15.75" customHeight="1">
      <c r="B149" s="37" t="s">
        <v>280</v>
      </c>
      <c r="C149" s="35"/>
      <c r="D149" s="36" t="s">
        <v>281</v>
      </c>
      <c r="E149" s="35"/>
      <c r="F149" s="23" t="s">
        <v>5</v>
      </c>
      <c r="G149" s="20">
        <v>1</v>
      </c>
      <c r="H149" s="25">
        <f t="shared" si="9"/>
        <v>344</v>
      </c>
      <c r="I149" s="24">
        <f t="shared" si="1"/>
        <v>0.5161290322580645</v>
      </c>
    </row>
    <row r="150" spans="2:9" ht="15.75" customHeight="1">
      <c r="B150" s="37" t="s">
        <v>282</v>
      </c>
      <c r="C150" s="35"/>
      <c r="D150" s="34" t="s">
        <v>283</v>
      </c>
      <c r="E150" s="35"/>
      <c r="F150" s="23" t="s">
        <v>5</v>
      </c>
      <c r="G150" s="20">
        <v>2</v>
      </c>
      <c r="H150" s="25">
        <f t="shared" si="9"/>
        <v>172</v>
      </c>
      <c r="I150" s="24">
        <f t="shared" si="1"/>
        <v>0.25806451612903225</v>
      </c>
    </row>
    <row r="151" spans="2:9" ht="15.75" customHeight="1">
      <c r="B151" s="37" t="s">
        <v>284</v>
      </c>
      <c r="C151" s="35"/>
      <c r="D151" s="34" t="s">
        <v>103</v>
      </c>
      <c r="E151" s="35"/>
      <c r="F151" s="23" t="s">
        <v>5</v>
      </c>
      <c r="G151" s="20">
        <v>2</v>
      </c>
      <c r="H151" s="25">
        <f t="shared" si="9"/>
        <v>172</v>
      </c>
      <c r="I151" s="24">
        <f t="shared" si="1"/>
        <v>0.25806451612903225</v>
      </c>
    </row>
    <row r="152" spans="2:9" ht="15.75" customHeight="1">
      <c r="B152" s="37" t="s">
        <v>285</v>
      </c>
      <c r="C152" s="35"/>
      <c r="D152" s="34" t="s">
        <v>286</v>
      </c>
      <c r="E152" s="35"/>
      <c r="F152" s="23" t="s">
        <v>5</v>
      </c>
      <c r="G152" s="20">
        <v>2</v>
      </c>
      <c r="H152" s="25">
        <f t="shared" si="9"/>
        <v>172</v>
      </c>
      <c r="I152" s="24">
        <f t="shared" si="1"/>
        <v>0.25806451612903225</v>
      </c>
    </row>
    <row r="153" spans="2:9" ht="15.75" customHeight="1">
      <c r="B153" s="37" t="s">
        <v>287</v>
      </c>
      <c r="C153" s="35"/>
      <c r="D153" s="34" t="s">
        <v>288</v>
      </c>
      <c r="E153" s="35"/>
      <c r="F153" s="23" t="s">
        <v>4</v>
      </c>
      <c r="G153" s="20">
        <v>2</v>
      </c>
      <c r="H153" s="25">
        <f t="shared" si="9"/>
        <v>430</v>
      </c>
      <c r="I153" s="24">
        <f t="shared" si="1"/>
        <v>0.64516129032258063</v>
      </c>
    </row>
    <row r="154" spans="2:9" ht="15.75" customHeight="1"/>
    <row r="155" spans="2:9" ht="15.75" customHeight="1">
      <c r="B155" s="61" t="s">
        <v>289</v>
      </c>
      <c r="C155" s="62"/>
      <c r="D155" s="62"/>
      <c r="E155" s="62"/>
      <c r="F155" s="62"/>
      <c r="G155" s="62"/>
      <c r="H155" s="62"/>
      <c r="I155" s="63"/>
    </row>
    <row r="156" spans="2:9" ht="15.75" customHeight="1">
      <c r="B156" s="64"/>
      <c r="C156" s="65"/>
      <c r="D156" s="65"/>
      <c r="E156" s="65"/>
      <c r="F156" s="65"/>
      <c r="G156" s="65"/>
      <c r="H156" s="65"/>
      <c r="I156" s="66"/>
    </row>
    <row r="157" spans="2:9" ht="15.75" customHeight="1">
      <c r="B157" s="64" t="s">
        <v>290</v>
      </c>
      <c r="C157" s="65"/>
      <c r="D157" s="65" t="s">
        <v>300</v>
      </c>
      <c r="E157" s="65"/>
      <c r="F157" s="65"/>
      <c r="G157" s="65"/>
      <c r="H157" s="65"/>
      <c r="I157" s="66"/>
    </row>
    <row r="158" spans="2:9" ht="15.75" customHeight="1">
      <c r="B158" s="64" t="s">
        <v>291</v>
      </c>
      <c r="C158" s="65"/>
      <c r="D158" s="65" t="s">
        <v>301</v>
      </c>
      <c r="E158" s="65"/>
      <c r="F158" s="65"/>
      <c r="G158" s="65"/>
      <c r="H158" s="65"/>
      <c r="I158" s="66"/>
    </row>
    <row r="159" spans="2:9" ht="15.75" customHeight="1">
      <c r="B159" s="64" t="s">
        <v>292</v>
      </c>
      <c r="C159" s="65"/>
      <c r="D159" s="65" t="s">
        <v>293</v>
      </c>
      <c r="E159" s="65"/>
      <c r="F159" s="65"/>
      <c r="G159" s="67"/>
      <c r="H159" s="67"/>
      <c r="I159" s="68"/>
    </row>
    <row r="160" spans="2:9" ht="15.75" customHeight="1">
      <c r="B160" s="64" t="s">
        <v>294</v>
      </c>
      <c r="C160" s="65"/>
      <c r="D160" s="65" t="s">
        <v>295</v>
      </c>
      <c r="E160" s="65"/>
      <c r="F160" s="65"/>
      <c r="G160" s="67"/>
      <c r="H160" s="67"/>
      <c r="I160" s="68"/>
    </row>
    <row r="161" spans="2:9" ht="15.75" customHeight="1">
      <c r="B161" s="64" t="s">
        <v>296</v>
      </c>
      <c r="C161" s="65"/>
      <c r="D161" s="65" t="s">
        <v>297</v>
      </c>
      <c r="E161" s="65"/>
      <c r="F161" s="65"/>
      <c r="G161" s="65"/>
      <c r="H161" s="65"/>
      <c r="I161" s="66"/>
    </row>
    <row r="162" spans="2:9" ht="15.75" customHeight="1">
      <c r="B162" s="64" t="s">
        <v>298</v>
      </c>
      <c r="C162" s="65"/>
      <c r="D162" s="65" t="s">
        <v>297</v>
      </c>
      <c r="E162" s="65"/>
      <c r="F162" s="65"/>
      <c r="G162" s="65"/>
      <c r="H162" s="65"/>
      <c r="I162" s="66"/>
    </row>
    <row r="163" spans="2:9" ht="15.75" customHeight="1">
      <c r="B163" s="69" t="s">
        <v>299</v>
      </c>
      <c r="C163" s="70"/>
      <c r="D163" s="70" t="s">
        <v>297</v>
      </c>
      <c r="E163" s="70"/>
      <c r="F163" s="70"/>
      <c r="G163" s="70"/>
      <c r="H163" s="70"/>
      <c r="I163" s="71"/>
    </row>
    <row r="164" spans="2:9" ht="15.75" customHeight="1"/>
    <row r="165" spans="2:9" ht="15.75" customHeight="1"/>
    <row r="166" spans="2:9" ht="15.75" customHeight="1"/>
    <row r="167" spans="2:9" ht="15.75" customHeight="1"/>
    <row r="168" spans="2:9" ht="15.75" customHeight="1"/>
    <row r="169" spans="2:9" ht="15.75" customHeight="1"/>
    <row r="170" spans="2:9" ht="15.75" customHeight="1"/>
    <row r="171" spans="2:9" ht="15.75" customHeight="1"/>
    <row r="172" spans="2:9" ht="15.75" customHeight="1"/>
    <row r="173" spans="2:9" ht="15.75" customHeight="1"/>
    <row r="174" spans="2:9" ht="15.75" customHeight="1"/>
    <row r="175" spans="2:9" ht="15.75" customHeight="1"/>
    <row r="176" spans="2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</sheetData>
  <mergeCells count="288">
    <mergeCell ref="D143:E143"/>
    <mergeCell ref="B150:C150"/>
    <mergeCell ref="B151:C151"/>
    <mergeCell ref="B152:C152"/>
    <mergeCell ref="B153:C153"/>
    <mergeCell ref="D153:E153"/>
    <mergeCell ref="B143:C143"/>
    <mergeCell ref="B144:C144"/>
    <mergeCell ref="B145:C145"/>
    <mergeCell ref="B146:C146"/>
    <mergeCell ref="B147:C147"/>
    <mergeCell ref="B148:C148"/>
    <mergeCell ref="B149:C149"/>
    <mergeCell ref="D136:E136"/>
    <mergeCell ref="B136:C136"/>
    <mergeCell ref="B137:C137"/>
    <mergeCell ref="B138:C138"/>
    <mergeCell ref="B139:C139"/>
    <mergeCell ref="B140:C140"/>
    <mergeCell ref="B141:C141"/>
    <mergeCell ref="B142:C142"/>
    <mergeCell ref="D137:E137"/>
    <mergeCell ref="D138:E138"/>
    <mergeCell ref="D139:E139"/>
    <mergeCell ref="D140:E140"/>
    <mergeCell ref="D141:E141"/>
    <mergeCell ref="D142:E142"/>
    <mergeCell ref="B131:C131"/>
    <mergeCell ref="B132:C132"/>
    <mergeCell ref="B133:C133"/>
    <mergeCell ref="B134:C134"/>
    <mergeCell ref="B135:C135"/>
    <mergeCell ref="D130:E130"/>
    <mergeCell ref="D131:E131"/>
    <mergeCell ref="D132:E132"/>
    <mergeCell ref="D133:E133"/>
    <mergeCell ref="D134:E134"/>
    <mergeCell ref="D135:E135"/>
    <mergeCell ref="B93:C93"/>
    <mergeCell ref="B94:C94"/>
    <mergeCell ref="B95:C95"/>
    <mergeCell ref="D95:E95"/>
    <mergeCell ref="B96:C96"/>
    <mergeCell ref="D96:E96"/>
    <mergeCell ref="D151:E151"/>
    <mergeCell ref="D152:E152"/>
    <mergeCell ref="D144:E144"/>
    <mergeCell ref="D145:E145"/>
    <mergeCell ref="D146:E146"/>
    <mergeCell ref="D147:E147"/>
    <mergeCell ref="D148:E148"/>
    <mergeCell ref="D149:E149"/>
    <mergeCell ref="D150:E150"/>
    <mergeCell ref="B126:C126"/>
    <mergeCell ref="D126:E126"/>
    <mergeCell ref="B127:C127"/>
    <mergeCell ref="D127:E127"/>
    <mergeCell ref="B128:C128"/>
    <mergeCell ref="D128:E128"/>
    <mergeCell ref="D129:E129"/>
    <mergeCell ref="B129:C129"/>
    <mergeCell ref="B130:C130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22:C122"/>
    <mergeCell ref="B123:C123"/>
    <mergeCell ref="B124:C124"/>
    <mergeCell ref="D124:E124"/>
    <mergeCell ref="B125:C125"/>
    <mergeCell ref="D125:E125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A83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ellIs" dxfId="55" priority="20" operator="equal">
      <formula>"""A1"""</formula>
    </cfRule>
  </conditionalFormatting>
  <conditionalFormatting sqref="H13:H56 H60:H61 H63:H65 H67:H93">
    <cfRule type="expression" dxfId="54" priority="21">
      <formula>H13="C"</formula>
    </cfRule>
  </conditionalFormatting>
  <conditionalFormatting sqref="H13:H56 H60:H61 H63:H65 H67:H93">
    <cfRule type="expression" dxfId="53" priority="22">
      <formula>H13="C"</formula>
    </cfRule>
  </conditionalFormatting>
  <conditionalFormatting sqref="H13:H56 H60:H61 H63:H65 H67:H93">
    <cfRule type="expression" dxfId="52" priority="23">
      <formula>H13="B"</formula>
    </cfRule>
  </conditionalFormatting>
  <conditionalFormatting sqref="H13:H56 H60:H61 H63:H65 H67:H93">
    <cfRule type="expression" dxfId="51" priority="24">
      <formula>H13="A"</formula>
    </cfRule>
  </conditionalFormatting>
  <conditionalFormatting sqref="H13:H56 H60:H61 H63:H65 H67:H93">
    <cfRule type="expression" dxfId="50" priority="25">
      <formula>H13="A1"</formula>
    </cfRule>
  </conditionalFormatting>
  <conditionalFormatting sqref="H13:H15 H17:H18 H21:H28 H30:H32 H34 H36:H42 H45:H47 H49:H55 H60:H61 H63:H65 H67:H93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3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154 F164:F424">
    <cfRule type="expression" dxfId="13" priority="76">
      <formula>F13="C"</formula>
    </cfRule>
  </conditionalFormatting>
  <conditionalFormatting sqref="F13:F154 F164:F424">
    <cfRule type="expression" dxfId="12" priority="77">
      <formula>F13="B"</formula>
    </cfRule>
  </conditionalFormatting>
  <conditionalFormatting sqref="F13:F154 F164:F424">
    <cfRule type="expression" dxfId="11" priority="78">
      <formula>F13="A"</formula>
    </cfRule>
  </conditionalFormatting>
  <conditionalFormatting sqref="F13:F154 F164:F424">
    <cfRule type="expression" dxfId="10" priority="79">
      <formula>F13="A1"</formula>
    </cfRule>
  </conditionalFormatting>
  <conditionalFormatting sqref="H57:H59 H62 H66 H94:H153">
    <cfRule type="cellIs" dxfId="9" priority="80" operator="equal">
      <formula>"""A1"""</formula>
    </cfRule>
  </conditionalFormatting>
  <conditionalFormatting sqref="H57:H59 H62 H66 H94:H153">
    <cfRule type="expression" dxfId="8" priority="81">
      <formula>H57="C"</formula>
    </cfRule>
  </conditionalFormatting>
  <conditionalFormatting sqref="H57:H59 H62 H66 H94:H153">
    <cfRule type="expression" dxfId="7" priority="82">
      <formula>H57="C"</formula>
    </cfRule>
  </conditionalFormatting>
  <conditionalFormatting sqref="H57:H59 H62 H66 H94:H153">
    <cfRule type="expression" dxfId="6" priority="83">
      <formula>H57="B"</formula>
    </cfRule>
  </conditionalFormatting>
  <conditionalFormatting sqref="H57:H59 H62 H66 H94:H153">
    <cfRule type="expression" dxfId="5" priority="84">
      <formula>H57="A"</formula>
    </cfRule>
  </conditionalFormatting>
  <conditionalFormatting sqref="H57:H59 H62 H66 H94:H153">
    <cfRule type="expression" dxfId="4" priority="85">
      <formula>H57="A1"</formula>
    </cfRule>
  </conditionalFormatting>
  <conditionalFormatting sqref="H94:H153">
    <cfRule type="colorScale" priority="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 H94:H153">
    <cfRule type="colorScale" priority="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5:F163">
    <cfRule type="expression" dxfId="3" priority="1">
      <formula>F155="C"</formula>
    </cfRule>
  </conditionalFormatting>
  <conditionalFormatting sqref="F155:F163">
    <cfRule type="expression" dxfId="2" priority="2">
      <formula>F155="B"</formula>
    </cfRule>
  </conditionalFormatting>
  <conditionalFormatting sqref="F155:F163">
    <cfRule type="expression" dxfId="1" priority="3">
      <formula>F155="A"</formula>
    </cfRule>
  </conditionalFormatting>
  <conditionalFormatting sqref="F155:F163">
    <cfRule type="expression" dxfId="0" priority="4">
      <formula>F155="A1"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2022-05-30T01:04:12Z</dcterms:modified>
</cp:coreProperties>
</file>