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QUIVOS\Downloads\"/>
    </mc:Choice>
  </mc:AlternateContent>
  <bookViews>
    <workbookView xWindow="0" yWindow="0" windowWidth="2370" windowHeight="0"/>
  </bookViews>
  <sheets>
    <sheet name="Ficha de Atribuiçãode Cat." sheetId="1" r:id="rId1"/>
  </sheets>
  <calcPr calcId="162913"/>
  <extLst>
    <ext uri="GoogleSheetsCustomDataVersion1">
      <go:sheetsCustomData xmlns:go="http://customooxmlschemas.google.com/" r:id="rId5" roundtripDataSignature="AMtx7mgkwbNczW1+MfYiODsAIhP9jNMGBQ=="/>
    </ext>
  </extLst>
</workbook>
</file>

<file path=xl/calcChain.xml><?xml version="1.0" encoding="utf-8"?>
<calcChain xmlns="http://schemas.openxmlformats.org/spreadsheetml/2006/main">
  <c r="H84" i="1" l="1"/>
  <c r="I84" i="1" s="1"/>
  <c r="H83" i="1"/>
  <c r="I83" i="1" s="1"/>
  <c r="H82" i="1"/>
  <c r="H81" i="1"/>
  <c r="I81" i="1" s="1"/>
  <c r="H80" i="1"/>
  <c r="H79" i="1"/>
  <c r="H78" i="1"/>
  <c r="I78" i="1" s="1"/>
  <c r="H77" i="1"/>
  <c r="I77" i="1" s="1"/>
  <c r="H76" i="1"/>
  <c r="H75" i="1"/>
  <c r="I75" i="1" s="1"/>
  <c r="H74" i="1"/>
  <c r="H73" i="1"/>
  <c r="H72" i="1"/>
  <c r="I72" i="1" s="1"/>
  <c r="H71" i="1"/>
  <c r="I71" i="1" s="1"/>
  <c r="H70" i="1"/>
  <c r="H69" i="1"/>
  <c r="I69" i="1" s="1"/>
  <c r="H68" i="1"/>
  <c r="H67" i="1"/>
  <c r="H66" i="1"/>
  <c r="I66" i="1" s="1"/>
  <c r="H65" i="1"/>
  <c r="I65" i="1" s="1"/>
  <c r="H64" i="1"/>
  <c r="H63" i="1"/>
  <c r="I63" i="1" s="1"/>
  <c r="H62" i="1"/>
  <c r="H61" i="1"/>
  <c r="H60" i="1"/>
  <c r="I60" i="1" s="1"/>
  <c r="H59" i="1"/>
  <c r="I59" i="1" s="1"/>
  <c r="H58" i="1"/>
  <c r="H57" i="1"/>
  <c r="I57" i="1" s="1"/>
  <c r="H56" i="1"/>
  <c r="H55" i="1"/>
  <c r="H54" i="1"/>
  <c r="I54" i="1" s="1"/>
  <c r="H53" i="1"/>
  <c r="I53" i="1" s="1"/>
  <c r="H52" i="1"/>
  <c r="H51" i="1"/>
  <c r="I51" i="1" s="1"/>
  <c r="H50" i="1"/>
  <c r="H49" i="1"/>
  <c r="H48" i="1"/>
  <c r="I48" i="1" s="1"/>
  <c r="H47" i="1"/>
  <c r="I47" i="1" s="1"/>
  <c r="H46" i="1"/>
  <c r="H45" i="1"/>
  <c r="I45" i="1" s="1"/>
  <c r="H44" i="1"/>
  <c r="H43" i="1"/>
  <c r="H42" i="1"/>
  <c r="I42" i="1" s="1"/>
  <c r="H41" i="1"/>
  <c r="I41" i="1" s="1"/>
  <c r="H40" i="1"/>
  <c r="H39" i="1"/>
  <c r="I39" i="1" s="1"/>
  <c r="H38" i="1"/>
  <c r="H37" i="1"/>
  <c r="H35" i="1"/>
  <c r="I35" i="1" s="1"/>
  <c r="H34" i="1"/>
  <c r="I34" i="1" s="1"/>
  <c r="H33" i="1"/>
  <c r="H32" i="1"/>
  <c r="I32" i="1" s="1"/>
  <c r="H31" i="1"/>
  <c r="H30" i="1"/>
  <c r="H29" i="1"/>
  <c r="I29" i="1" s="1"/>
  <c r="H28" i="1"/>
  <c r="I28" i="1" s="1"/>
  <c r="H27" i="1"/>
  <c r="H26" i="1"/>
  <c r="I26" i="1" s="1"/>
  <c r="H25" i="1"/>
  <c r="H24" i="1"/>
  <c r="H23" i="1"/>
  <c r="I23" i="1" s="1"/>
  <c r="H22" i="1"/>
  <c r="I22" i="1" s="1"/>
  <c r="H21" i="1"/>
  <c r="H20" i="1"/>
  <c r="I20" i="1" s="1"/>
  <c r="H19" i="1"/>
  <c r="H18" i="1"/>
  <c r="H17" i="1"/>
  <c r="I17" i="1" s="1"/>
  <c r="H16" i="1"/>
  <c r="I16" i="1" s="1"/>
  <c r="H15" i="1"/>
  <c r="H14" i="1"/>
  <c r="I14" i="1" s="1"/>
  <c r="H13" i="1"/>
  <c r="H9" i="1"/>
  <c r="I76" i="1" s="1"/>
  <c r="I13" i="1" l="1"/>
  <c r="I19" i="1"/>
  <c r="I25" i="1"/>
  <c r="I31" i="1"/>
  <c r="I38" i="1"/>
  <c r="I44" i="1"/>
  <c r="I50" i="1"/>
  <c r="I56" i="1"/>
  <c r="I62" i="1"/>
  <c r="I68" i="1"/>
  <c r="I74" i="1"/>
  <c r="I80" i="1"/>
  <c r="I24" i="1"/>
  <c r="I33" i="1"/>
  <c r="I43" i="1"/>
  <c r="I52" i="1"/>
  <c r="I61" i="1"/>
  <c r="I67" i="1"/>
  <c r="I79" i="1"/>
  <c r="I21" i="1"/>
  <c r="I37" i="1"/>
  <c r="I46" i="1"/>
  <c r="I58" i="1"/>
  <c r="I64" i="1"/>
  <c r="I70" i="1"/>
  <c r="I82" i="1"/>
  <c r="I18" i="1"/>
  <c r="I30" i="1"/>
  <c r="I49" i="1"/>
  <c r="I73" i="1"/>
  <c r="I15" i="1"/>
  <c r="I27" i="1"/>
  <c r="I40" i="1"/>
  <c r="I55" i="1"/>
</calcChain>
</file>

<file path=xl/sharedStrings.xml><?xml version="1.0" encoding="utf-8"?>
<sst xmlns="http://schemas.openxmlformats.org/spreadsheetml/2006/main" count="249" uniqueCount="175">
  <si>
    <t>CRITÉRIO DE CATEGORÍA</t>
  </si>
  <si>
    <t>A1</t>
  </si>
  <si>
    <t>Ficha de Atribuição de Categoria</t>
  </si>
  <si>
    <t>A</t>
  </si>
  <si>
    <t>B</t>
  </si>
  <si>
    <t>C</t>
  </si>
  <si>
    <t>DATA:</t>
  </si>
  <si>
    <t>CAPÍTULOS:</t>
  </si>
  <si>
    <t>OBRA:</t>
  </si>
  <si>
    <t>TERRA NOSTRA</t>
  </si>
  <si>
    <t>SOMA DE PTS:</t>
  </si>
  <si>
    <t>ELENCO</t>
  </si>
  <si>
    <t>NOME ARTÍSTICO</t>
  </si>
  <si>
    <t>PERSONAGEM</t>
  </si>
  <si>
    <t>CATEGORIA</t>
  </si>
  <si>
    <t>/</t>
  </si>
  <si>
    <t>PONTOS</t>
  </si>
  <si>
    <t>%</t>
  </si>
  <si>
    <t>Adhenor de Souza</t>
  </si>
  <si>
    <t>Juvenal</t>
  </si>
  <si>
    <t>Adriana Lessa</t>
  </si>
  <si>
    <t>Naná, escrava grávida de um filho de Gurmecindo</t>
  </si>
  <si>
    <t>Ana Paula Arósio</t>
  </si>
  <si>
    <t>Giuliana Splendore</t>
  </si>
  <si>
    <t>André Luiz Miranda</t>
  </si>
  <si>
    <t>Tiziu</t>
  </si>
  <si>
    <t>Angela Vieira</t>
  </si>
  <si>
    <t>Janete</t>
  </si>
  <si>
    <t>Antonio Abujamra</t>
  </si>
  <si>
    <t>Coutinho Abreu</t>
  </si>
  <si>
    <t>Antonio Calloni</t>
  </si>
  <si>
    <t>Bartolo</t>
  </si>
  <si>
    <t>Antonio Fagundes</t>
  </si>
  <si>
    <t>Gumercindo Telles de Aranha</t>
  </si>
  <si>
    <t>Antonio Galleão</t>
  </si>
  <si>
    <t>Funcionário da hospedaria</t>
  </si>
  <si>
    <t>Arlete Salles</t>
  </si>
  <si>
    <t>Irmã Tereza</t>
  </si>
  <si>
    <t>Bete Mendes</t>
  </si>
  <si>
    <t>Ana, mãe de Giuliana.</t>
  </si>
  <si>
    <t>Bianca Castanho</t>
  </si>
  <si>
    <t>Florinda</t>
  </si>
  <si>
    <t>Carlos Landucci</t>
  </si>
  <si>
    <t>funcionário da alfândega</t>
  </si>
  <si>
    <t>Carlos Vereza</t>
  </si>
  <si>
    <t>Prof. Amado</t>
  </si>
  <si>
    <t>Carolina Kasting</t>
  </si>
  <si>
    <t>Rosana Telles de Aranha</t>
  </si>
  <si>
    <t>Cássio Gabus Mendes</t>
  </si>
  <si>
    <t>Clausewitz</t>
  </si>
  <si>
    <t>Chico Anysio</t>
  </si>
  <si>
    <t>Barão Josué Medeiros</t>
  </si>
  <si>
    <t>Cláudia Raia</t>
  </si>
  <si>
    <t>Hortência</t>
  </si>
  <si>
    <t>Dado Dolabella</t>
  </si>
  <si>
    <t>Matteo (com 15 anos)</t>
  </si>
  <si>
    <t>Danton Mello</t>
  </si>
  <si>
    <t>Bruno</t>
  </si>
  <si>
    <t>David Y.W. Pond</t>
  </si>
  <si>
    <t>Tibiko</t>
  </si>
  <si>
    <t>Debora Duarte</t>
  </si>
  <si>
    <t>Maria do Socorro Telles de Aranha</t>
  </si>
  <si>
    <t>Debora Olivieri</t>
  </si>
  <si>
    <t>Inês</t>
  </si>
  <si>
    <t>Deborah Evelyn</t>
  </si>
  <si>
    <t>Evangelina</t>
  </si>
  <si>
    <t>Dill Costa</t>
  </si>
  <si>
    <t>Mãe de Naná</t>
  </si>
  <si>
    <t xml:space="preserve">Eduardo Arbex </t>
  </si>
  <si>
    <t>alfaiate</t>
  </si>
  <si>
    <t>Egberto Olivetti</t>
  </si>
  <si>
    <t>Rafael</t>
  </si>
  <si>
    <t>Elias Gleizer</t>
  </si>
  <si>
    <t>Padre Olavo</t>
  </si>
  <si>
    <t>Fábio Dias</t>
  </si>
  <si>
    <t>Amadeo</t>
  </si>
  <si>
    <t>Felipe Wagner</t>
  </si>
  <si>
    <t>Hernandez, sócio de Francesco</t>
  </si>
  <si>
    <t>Fernanda Muniz</t>
  </si>
  <si>
    <t>Luíza</t>
  </si>
  <si>
    <t>Fernando Peixoto</t>
  </si>
  <si>
    <t>Funcionário da alfândega</t>
  </si>
  <si>
    <t>Francisco Carvalho</t>
  </si>
  <si>
    <t>Charreteiro</t>
  </si>
  <si>
    <t>Gabriel Braga Nunes</t>
  </si>
  <si>
    <t>Augusto Neves Marcondes</t>
  </si>
  <si>
    <t>Gésio Amadeu</t>
  </si>
  <si>
    <t>Damião</t>
  </si>
  <si>
    <t>Gianfrancesco Guarnieri</t>
  </si>
  <si>
    <t>Giulio, pai de Giuliana</t>
  </si>
  <si>
    <t>Guilherme Bernard</t>
  </si>
  <si>
    <t>José Alceu</t>
  </si>
  <si>
    <t>Guilherme Leme</t>
  </si>
  <si>
    <t>Capitão Macário</t>
  </si>
  <si>
    <t>Helena Fernandes</t>
  </si>
  <si>
    <t>Belinha</t>
  </si>
  <si>
    <t>Ilva Niño</t>
  </si>
  <si>
    <t>Irmã Letícia</t>
  </si>
  <si>
    <t>Jackson Antunes</t>
  </si>
  <si>
    <t>Antenor</t>
  </si>
  <si>
    <t>João Marcos</t>
  </si>
  <si>
    <t>Juanito</t>
  </si>
  <si>
    <t>Jorge Ferruti</t>
  </si>
  <si>
    <t>Januário</t>
  </si>
  <si>
    <t>José Augusto Branco</t>
  </si>
  <si>
    <t>Médico do navio onde viajam os imigrantes italianos</t>
  </si>
  <si>
    <t>José Dumont</t>
  </si>
  <si>
    <t>Batista</t>
  </si>
  <si>
    <t>Juan Alba</t>
  </si>
  <si>
    <t>Josué</t>
  </si>
  <si>
    <t>Lafayette Galvão</t>
  </si>
  <si>
    <t>Cesquim</t>
  </si>
  <si>
    <t>Lolita Rodrigues</t>
  </si>
  <si>
    <t>Dolores</t>
  </si>
  <si>
    <t>Luciano Vianna</t>
  </si>
  <si>
    <t>Epaminondas</t>
  </si>
  <si>
    <t>Lu Grimaldi</t>
  </si>
  <si>
    <t>Leonora</t>
  </si>
  <si>
    <t>Marcello Antony</t>
  </si>
  <si>
    <t>Marco Antonio Magliano</t>
  </si>
  <si>
    <t>Maria Fernanda Cândido</t>
  </si>
  <si>
    <t>Paola Spezatto</t>
  </si>
  <si>
    <t>Mário César Camargo</t>
  </si>
  <si>
    <t>Anacleto</t>
  </si>
  <si>
    <t>Nicolas Prattes</t>
  </si>
  <si>
    <t>Francesco Splendore Batistela (Francesquinho)</t>
  </si>
  <si>
    <t>Odilon Wagner</t>
  </si>
  <si>
    <t>Altino Neves Marcondes</t>
  </si>
  <si>
    <t>Osmar di Pieri</t>
  </si>
  <si>
    <t>Capelão do navio onde viajam os imigrantes italianos</t>
  </si>
  <si>
    <t>Paloma Duarte</t>
  </si>
  <si>
    <t>Angélica</t>
  </si>
  <si>
    <t>Paulo de Almeida</t>
  </si>
  <si>
    <t>Toninho</t>
  </si>
  <si>
    <t>Paulo Figueiredo</t>
  </si>
  <si>
    <t>Comandante Eriberto</t>
  </si>
  <si>
    <t>Raul Cortez</t>
  </si>
  <si>
    <t>Francesco Magliano</t>
  </si>
  <si>
    <t>Raymundo de Souza</t>
  </si>
  <si>
    <t>Renato</t>
  </si>
  <si>
    <t>Reinaldo Renzo</t>
  </si>
  <si>
    <t>Oficial do navio onde viajam os imigrantes italianos</t>
  </si>
  <si>
    <t>Roberto Bomtempo</t>
  </si>
  <si>
    <t>Delegado Heriberto</t>
  </si>
  <si>
    <t>Roberto Bomfim</t>
  </si>
  <si>
    <t>Justino</t>
  </si>
  <si>
    <t>Roberto Frota</t>
  </si>
  <si>
    <t>Diretor da Santa Casa</t>
  </si>
  <si>
    <t>Sérgio Viotti</t>
  </si>
  <si>
    <t>Ivan Maurício</t>
  </si>
  <si>
    <t>Sônia Zagury</t>
  </si>
  <si>
    <t>Antônia</t>
  </si>
  <si>
    <t>Tânia Bondezan</t>
  </si>
  <si>
    <t>Mariana</t>
  </si>
  <si>
    <t>Tarciana Saad</t>
  </si>
  <si>
    <t>Matilde</t>
  </si>
  <si>
    <t>Ticiane Pinheiro</t>
  </si>
  <si>
    <t>Nina</t>
  </si>
  <si>
    <t>Thiago Lacerda</t>
  </si>
  <si>
    <t>Matteo Batistela</t>
  </si>
  <si>
    <t>Vinicius Souza</t>
  </si>
  <si>
    <t>Juanito / Falso Francesquinho</t>
  </si>
  <si>
    <t xml:space="preserve">Dados fornecidos em atenção ao disposto no artigo 7o, inciso IV, da IN/5/2021/MTUR, que veio a substituir a  IN/3/2015/MINC. </t>
  </si>
  <si>
    <t>Autor / roteirista</t>
  </si>
  <si>
    <t xml:space="preserve">Diretor </t>
  </si>
  <si>
    <t>Data de cadastro</t>
  </si>
  <si>
    <t>26 de abril de 2021</t>
  </si>
  <si>
    <t xml:space="preserve">Responsável pelo cadastro </t>
  </si>
  <si>
    <t>Mayra Medeiros</t>
  </si>
  <si>
    <t>Editor*</t>
  </si>
  <si>
    <t>Não aplicável</t>
  </si>
  <si>
    <t>Subeditor*</t>
  </si>
  <si>
    <t>Agente ou representante*</t>
  </si>
  <si>
    <t>Benedito Ruy Barbosa</t>
  </si>
  <si>
    <t>Jayme Monjardim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</si>
</sst>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2"/>
      <color theme="1"/>
      <name val="Arial"/>
    </font>
    <font>
      <b/>
      <sz val="12"/>
      <color rgb="FF17365D"/>
      <name val="Calibri"/>
      <family val="2"/>
    </font>
    <font>
      <sz val="12"/>
      <name val="Arial"/>
      <family val="2"/>
    </font>
    <font>
      <sz val="12"/>
      <color rgb="FF9C0006"/>
      <name val="Calibri"/>
      <family val="2"/>
    </font>
    <font>
      <sz val="12"/>
      <color rgb="FF000000"/>
      <name val="Calibri"/>
      <family val="2"/>
    </font>
    <font>
      <sz val="18"/>
      <color rgb="FF366092"/>
      <name val="Avenir"/>
    </font>
    <font>
      <sz val="28"/>
      <color rgb="FF366092"/>
      <name val="Avenir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74706"/>
      <name val="Calibri"/>
      <family val="2"/>
    </font>
    <font>
      <sz val="12"/>
      <color rgb="FFFF0000"/>
      <name val="Calibri"/>
      <family val="2"/>
    </font>
    <font>
      <sz val="12"/>
      <color rgb="FF17365D"/>
      <name val="Calibri"/>
      <family val="2"/>
    </font>
    <font>
      <sz val="12"/>
      <color theme="1"/>
      <name val="Calibri"/>
      <family val="2"/>
    </font>
    <font>
      <b/>
      <sz val="14"/>
      <color rgb="FF17365D"/>
      <name val="Calibri"/>
      <family val="2"/>
    </font>
    <font>
      <b/>
      <sz val="12"/>
      <color rgb="FF4F6128"/>
      <name val="Calibri"/>
      <family val="2"/>
    </font>
    <font>
      <sz val="14"/>
      <color theme="1"/>
      <name val="Book Antiqua"/>
      <family val="1"/>
    </font>
    <font>
      <b/>
      <sz val="14"/>
      <color theme="1"/>
      <name val="Book Antiqua"/>
      <family val="1"/>
    </font>
    <font>
      <sz val="12"/>
      <color theme="1"/>
      <name val="Arial"/>
      <family val="2"/>
    </font>
    <font>
      <sz val="12"/>
      <color theme="1"/>
      <name val="Book Antiqua"/>
      <family val="1"/>
    </font>
    <font>
      <sz val="14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8DB4E2"/>
        <bgColor rgb="FF8DB4E2"/>
      </patternFill>
    </fill>
    <fill>
      <patternFill patternType="solid">
        <fgColor rgb="FFFFC7CE"/>
        <bgColor rgb="FFFFC7CE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CD5B4"/>
        <bgColor rgb="FFFCD5B4"/>
      </patternFill>
    </fill>
    <fill>
      <patternFill patternType="solid">
        <fgColor rgb="FF8DB3E2"/>
        <bgColor rgb="FF8DB3E2"/>
      </patternFill>
    </fill>
    <fill>
      <patternFill patternType="solid">
        <fgColor theme="6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1F497D"/>
      </left>
      <right/>
      <top style="thick">
        <color rgb="FF1F497D"/>
      </top>
      <bottom/>
      <diagonal/>
    </border>
    <border>
      <left/>
      <right/>
      <top style="thick">
        <color rgb="FF1F497D"/>
      </top>
      <bottom/>
      <diagonal/>
    </border>
    <border>
      <left/>
      <right style="thick">
        <color rgb="FF1F497D"/>
      </right>
      <top style="thick">
        <color rgb="FF1F497D"/>
      </top>
      <bottom/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1F497D"/>
      </left>
      <right/>
      <top/>
      <bottom/>
      <diagonal/>
    </border>
    <border>
      <left/>
      <right style="thick">
        <color rgb="FF1F497D"/>
      </right>
      <top/>
      <bottom/>
      <diagonal/>
    </border>
    <border>
      <left style="thick">
        <color rgb="FF1F497D"/>
      </left>
      <right/>
      <top/>
      <bottom style="thick">
        <color rgb="FF1F497D"/>
      </bottom>
      <diagonal/>
    </border>
    <border>
      <left/>
      <right/>
      <top/>
      <bottom style="thick">
        <color rgb="FF1F497D"/>
      </bottom>
      <diagonal/>
    </border>
    <border>
      <left/>
      <right style="thick">
        <color rgb="FF1F497D"/>
      </right>
      <top/>
      <bottom style="thick">
        <color rgb="FF1F497D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8"/>
  </cellStyleXfs>
  <cellXfs count="73">
    <xf numFmtId="0" fontId="0" fillId="0" borderId="0" xfId="0" applyFont="1" applyAlignment="1"/>
    <xf numFmtId="0" fontId="3" fillId="3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5" borderId="8" xfId="0" applyFont="1" applyFill="1" applyBorder="1" applyAlignment="1">
      <alignment vertical="center"/>
    </xf>
    <xf numFmtId="0" fontId="7" fillId="6" borderId="3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0" borderId="0" xfId="0" applyFont="1"/>
    <xf numFmtId="0" fontId="11" fillId="9" borderId="16" xfId="0" applyFont="1" applyFill="1" applyBorder="1"/>
    <xf numFmtId="0" fontId="12" fillId="4" borderId="17" xfId="0" applyFont="1" applyFill="1" applyBorder="1" applyAlignment="1"/>
    <xf numFmtId="0" fontId="1" fillId="9" borderId="18" xfId="0" applyFont="1" applyFill="1" applyBorder="1" applyAlignment="1">
      <alignment horizontal="center"/>
    </xf>
    <xf numFmtId="0" fontId="12" fillId="4" borderId="19" xfId="0" applyFont="1" applyFill="1" applyBorder="1" applyAlignment="1"/>
    <xf numFmtId="0" fontId="11" fillId="9" borderId="20" xfId="0" applyFont="1" applyFill="1" applyBorder="1"/>
    <xf numFmtId="0" fontId="1" fillId="9" borderId="23" xfId="0" applyFont="1" applyFill="1" applyBorder="1" applyAlignment="1">
      <alignment horizontal="center"/>
    </xf>
    <xf numFmtId="0" fontId="12" fillId="0" borderId="24" xfId="0" applyFont="1" applyBorder="1"/>
    <xf numFmtId="0" fontId="14" fillId="4" borderId="3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4" xfId="0" applyFont="1" applyBorder="1"/>
    <xf numFmtId="0" fontId="12" fillId="0" borderId="9" xfId="0" applyFont="1" applyBorder="1"/>
    <xf numFmtId="0" fontId="12" fillId="0" borderId="37" xfId="0" applyFont="1" applyBorder="1" applyAlignment="1">
      <alignment horizontal="center"/>
    </xf>
    <xf numFmtId="0" fontId="12" fillId="0" borderId="38" xfId="0" applyFont="1" applyBorder="1"/>
    <xf numFmtId="0" fontId="15" fillId="5" borderId="34" xfId="0" applyFont="1" applyFill="1" applyBorder="1" applyAlignment="1"/>
    <xf numFmtId="0" fontId="15" fillId="5" borderId="35" xfId="0" applyFont="1" applyFill="1" applyBorder="1"/>
    <xf numFmtId="0" fontId="12" fillId="0" borderId="30" xfId="0" applyFont="1" applyBorder="1" applyAlignment="1">
      <alignment horizontal="center"/>
    </xf>
    <xf numFmtId="0" fontId="12" fillId="0" borderId="15" xfId="0" applyFont="1" applyBorder="1"/>
    <xf numFmtId="0" fontId="12" fillId="0" borderId="39" xfId="0" applyFont="1" applyBorder="1" applyAlignment="1">
      <alignment horizontal="center"/>
    </xf>
    <xf numFmtId="0" fontId="16" fillId="5" borderId="36" xfId="0" applyFont="1" applyFill="1" applyBorder="1" applyAlignment="1">
      <alignment vertical="center"/>
    </xf>
    <xf numFmtId="0" fontId="2" fillId="0" borderId="35" xfId="0" applyFont="1" applyBorder="1"/>
    <xf numFmtId="0" fontId="16" fillId="5" borderId="36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5" fillId="4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10" xfId="0" applyFont="1" applyBorder="1"/>
    <xf numFmtId="0" fontId="0" fillId="0" borderId="0" xfId="0" applyFont="1" applyAlignment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12" fillId="4" borderId="21" xfId="0" applyFont="1" applyFill="1" applyBorder="1" applyAlignment="1">
      <alignment horizontal="center"/>
    </xf>
    <xf numFmtId="0" fontId="2" fillId="0" borderId="22" xfId="0" applyFont="1" applyBorder="1"/>
    <xf numFmtId="0" fontId="13" fillId="9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16" fillId="5" borderId="28" xfId="0" applyFont="1" applyFill="1" applyBorder="1" applyAlignment="1"/>
    <xf numFmtId="0" fontId="2" fillId="0" borderId="29" xfId="0" applyFont="1" applyBorder="1"/>
    <xf numFmtId="0" fontId="15" fillId="5" borderId="26" xfId="0" applyFont="1" applyFill="1" applyBorder="1" applyAlignment="1"/>
    <xf numFmtId="0" fontId="2" fillId="0" borderId="27" xfId="0" applyFont="1" applyBorder="1"/>
    <xf numFmtId="0" fontId="16" fillId="5" borderId="32" xfId="0" applyFont="1" applyFill="1" applyBorder="1" applyAlignment="1"/>
    <xf numFmtId="0" fontId="15" fillId="5" borderId="34" xfId="0" applyFont="1" applyFill="1" applyBorder="1" applyAlignment="1"/>
    <xf numFmtId="0" fontId="15" fillId="5" borderId="34" xfId="0" applyFont="1" applyFill="1" applyBorder="1" applyAlignment="1">
      <alignment horizontal="left"/>
    </xf>
    <xf numFmtId="0" fontId="15" fillId="5" borderId="34" xfId="0" applyFont="1" applyFill="1" applyBorder="1" applyAlignment="1">
      <alignment horizontal="left" vertical="center"/>
    </xf>
    <xf numFmtId="0" fontId="16" fillId="5" borderId="36" xfId="0" applyFont="1" applyFill="1" applyBorder="1" applyAlignment="1">
      <alignment horizontal="left"/>
    </xf>
    <xf numFmtId="0" fontId="16" fillId="5" borderId="36" xfId="0" applyFont="1" applyFill="1" applyBorder="1" applyAlignment="1">
      <alignment horizontal="left" vertical="center"/>
    </xf>
    <xf numFmtId="0" fontId="18" fillId="10" borderId="40" xfId="1" applyFont="1" applyFill="1" applyBorder="1" applyAlignment="1"/>
    <xf numFmtId="0" fontId="15" fillId="10" borderId="41" xfId="1" applyFont="1" applyFill="1" applyBorder="1" applyAlignment="1"/>
    <xf numFmtId="0" fontId="15" fillId="10" borderId="42" xfId="1" applyFont="1" applyFill="1" applyBorder="1" applyAlignment="1"/>
    <xf numFmtId="0" fontId="15" fillId="10" borderId="43" xfId="1" applyFont="1" applyFill="1" applyBorder="1" applyAlignment="1"/>
    <xf numFmtId="0" fontId="15" fillId="10" borderId="8" xfId="1" applyFont="1" applyFill="1" applyBorder="1" applyAlignment="1"/>
    <xf numFmtId="0" fontId="15" fillId="10" borderId="44" xfId="1" applyFont="1" applyFill="1" applyBorder="1" applyAlignment="1"/>
    <xf numFmtId="0" fontId="19" fillId="10" borderId="8" xfId="1" applyFont="1" applyFill="1" applyBorder="1" applyAlignment="1"/>
    <xf numFmtId="0" fontId="19" fillId="10" borderId="44" xfId="1" applyFont="1" applyFill="1" applyBorder="1" applyAlignment="1"/>
    <xf numFmtId="0" fontId="15" fillId="10" borderId="45" xfId="1" applyFont="1" applyFill="1" applyBorder="1" applyAlignment="1"/>
    <xf numFmtId="0" fontId="15" fillId="10" borderId="46" xfId="1" applyFont="1" applyFill="1" applyBorder="1" applyAlignment="1"/>
    <xf numFmtId="0" fontId="15" fillId="10" borderId="47" xfId="1" applyFont="1" applyFill="1" applyBorder="1" applyAlignment="1"/>
  </cellXfs>
  <cellStyles count="2">
    <cellStyle name="Normal" xfId="0" builtinId="0"/>
    <cellStyle name="Normal 3" xfId="1"/>
  </cellStyles>
  <dxfs count="56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76"/>
  <sheetViews>
    <sheetView showGridLines="0" tabSelected="1" topLeftCell="A73" workbookViewId="0">
      <selection activeCell="D97" sqref="D97"/>
    </sheetView>
  </sheetViews>
  <sheetFormatPr defaultColWidth="11.21875" defaultRowHeight="15" customHeight="1"/>
  <cols>
    <col min="1" max="1" width="9.33203125" customWidth="1"/>
    <col min="2" max="4" width="16.77734375" customWidth="1"/>
    <col min="5" max="5" width="15" customWidth="1"/>
    <col min="6" max="8" width="13.33203125" customWidth="1"/>
    <col min="9" max="21" width="10.5546875" customWidth="1"/>
  </cols>
  <sheetData>
    <row r="2" spans="2:9" ht="15.75" customHeight="1">
      <c r="G2" s="36" t="s">
        <v>0</v>
      </c>
      <c r="H2" s="37"/>
    </row>
    <row r="3" spans="2:9" ht="15.75" customHeight="1">
      <c r="G3" s="1" t="s">
        <v>1</v>
      </c>
      <c r="H3" s="2">
        <v>15</v>
      </c>
    </row>
    <row r="4" spans="2:9" ht="15.75" customHeight="1">
      <c r="B4" s="38" t="s">
        <v>2</v>
      </c>
      <c r="C4" s="39"/>
      <c r="D4" s="40"/>
      <c r="E4" s="3"/>
      <c r="G4" s="4" t="s">
        <v>3</v>
      </c>
      <c r="H4" s="5">
        <v>10</v>
      </c>
    </row>
    <row r="5" spans="2:9" ht="15.75" customHeight="1">
      <c r="B5" s="41"/>
      <c r="C5" s="42"/>
      <c r="D5" s="43"/>
      <c r="E5" s="3"/>
      <c r="G5" s="6" t="s">
        <v>4</v>
      </c>
      <c r="H5" s="5">
        <v>5</v>
      </c>
    </row>
    <row r="6" spans="2:9" ht="15.75" customHeight="1">
      <c r="B6" s="44"/>
      <c r="C6" s="45"/>
      <c r="D6" s="46"/>
      <c r="E6" s="3"/>
      <c r="G6" s="7" t="s">
        <v>5</v>
      </c>
      <c r="H6" s="8">
        <v>2</v>
      </c>
    </row>
    <row r="7" spans="2:9" ht="15.75">
      <c r="B7" s="9"/>
    </row>
    <row r="8" spans="2:9" ht="15.75">
      <c r="B8" s="10" t="s">
        <v>6</v>
      </c>
      <c r="C8" s="11">
        <v>1999</v>
      </c>
      <c r="G8" s="12" t="s">
        <v>7</v>
      </c>
      <c r="H8" s="13">
        <v>221</v>
      </c>
    </row>
    <row r="9" spans="2:9" ht="15.75">
      <c r="B9" s="14" t="s">
        <v>8</v>
      </c>
      <c r="C9" s="47" t="s">
        <v>9</v>
      </c>
      <c r="D9" s="48"/>
      <c r="E9" s="37"/>
      <c r="G9" s="15" t="s">
        <v>10</v>
      </c>
      <c r="H9" s="16">
        <f>SUM(H14:H1876)</f>
        <v>46741.5</v>
      </c>
    </row>
    <row r="10" spans="2:9" ht="15.75" customHeight="1"/>
    <row r="11" spans="2:9" ht="18.75">
      <c r="B11" s="49" t="s">
        <v>11</v>
      </c>
      <c r="C11" s="48"/>
      <c r="D11" s="48"/>
      <c r="E11" s="48"/>
      <c r="F11" s="48"/>
      <c r="G11" s="48"/>
      <c r="H11" s="48"/>
      <c r="I11" s="37"/>
    </row>
    <row r="12" spans="2:9" ht="15.75">
      <c r="B12" s="50" t="s">
        <v>12</v>
      </c>
      <c r="C12" s="37"/>
      <c r="D12" s="51" t="s">
        <v>13</v>
      </c>
      <c r="E12" s="37"/>
      <c r="F12" s="17" t="s">
        <v>14</v>
      </c>
      <c r="G12" s="18" t="s">
        <v>15</v>
      </c>
      <c r="H12" s="17" t="s">
        <v>16</v>
      </c>
      <c r="I12" s="17" t="s">
        <v>17</v>
      </c>
    </row>
    <row r="13" spans="2:9" ht="18.75">
      <c r="B13" s="54" t="s">
        <v>18</v>
      </c>
      <c r="C13" s="55"/>
      <c r="D13" s="52" t="s">
        <v>19</v>
      </c>
      <c r="E13" s="53"/>
      <c r="F13" s="19" t="s">
        <v>4</v>
      </c>
      <c r="G13" s="20">
        <v>1</v>
      </c>
      <c r="H13" s="21">
        <f t="shared" ref="H13:H32" si="0">IF(F13="A1",($H$8/G13)*$H$3,IF(F13="A",($H$8/G13)*$H$4,IF(F13="B",($H$8/G13)*$H$5,IF(F13="C",($H$8/G13)*$H$6))))</f>
        <v>1105</v>
      </c>
      <c r="I13" s="22">
        <f>(H13/$H$9)*100</f>
        <v>2.3640661938534278</v>
      </c>
    </row>
    <row r="14" spans="2:9" ht="18.75">
      <c r="B14" s="54" t="s">
        <v>20</v>
      </c>
      <c r="C14" s="53"/>
      <c r="D14" s="56" t="s">
        <v>21</v>
      </c>
      <c r="E14" s="53"/>
      <c r="F14" s="19" t="s">
        <v>4</v>
      </c>
      <c r="G14" s="20">
        <v>1</v>
      </c>
      <c r="H14" s="23">
        <f t="shared" si="0"/>
        <v>1105</v>
      </c>
      <c r="I14" s="24">
        <f t="shared" ref="I14:I35" si="1">(H14/$H$9)*100</f>
        <v>2.3640661938534278</v>
      </c>
    </row>
    <row r="15" spans="2:9" ht="18.75">
      <c r="B15" s="57" t="s">
        <v>22</v>
      </c>
      <c r="C15" s="34"/>
      <c r="D15" s="33" t="s">
        <v>23</v>
      </c>
      <c r="E15" s="34"/>
      <c r="F15" s="19" t="s">
        <v>1</v>
      </c>
      <c r="G15" s="20">
        <v>1</v>
      </c>
      <c r="H15" s="23">
        <f t="shared" si="0"/>
        <v>3315</v>
      </c>
      <c r="I15" s="25">
        <f t="shared" si="1"/>
        <v>7.0921985815602842</v>
      </c>
    </row>
    <row r="16" spans="2:9" ht="18.75">
      <c r="B16" s="57" t="s">
        <v>24</v>
      </c>
      <c r="C16" s="34"/>
      <c r="D16" s="33" t="s">
        <v>25</v>
      </c>
      <c r="E16" s="34"/>
      <c r="F16" s="19" t="s">
        <v>4</v>
      </c>
      <c r="G16" s="20">
        <v>2</v>
      </c>
      <c r="H16" s="23">
        <f t="shared" si="0"/>
        <v>552.5</v>
      </c>
      <c r="I16" s="25">
        <f t="shared" si="1"/>
        <v>1.1820330969267139</v>
      </c>
    </row>
    <row r="17" spans="2:9" ht="15.75" customHeight="1">
      <c r="B17" s="57" t="s">
        <v>26</v>
      </c>
      <c r="C17" s="34"/>
      <c r="D17" s="35" t="s">
        <v>27</v>
      </c>
      <c r="E17" s="34"/>
      <c r="F17" s="19" t="s">
        <v>4</v>
      </c>
      <c r="G17" s="20">
        <v>2</v>
      </c>
      <c r="H17" s="23">
        <f t="shared" si="0"/>
        <v>552.5</v>
      </c>
      <c r="I17" s="25">
        <f t="shared" si="1"/>
        <v>1.1820330969267139</v>
      </c>
    </row>
    <row r="18" spans="2:9" ht="18.75">
      <c r="B18" s="57" t="s">
        <v>28</v>
      </c>
      <c r="C18" s="34"/>
      <c r="D18" s="33" t="s">
        <v>29</v>
      </c>
      <c r="E18" s="34"/>
      <c r="F18" s="19" t="s">
        <v>5</v>
      </c>
      <c r="G18" s="20">
        <v>2</v>
      </c>
      <c r="H18" s="23">
        <f t="shared" si="0"/>
        <v>221</v>
      </c>
      <c r="I18" s="25">
        <f t="shared" si="1"/>
        <v>0.4728132387706856</v>
      </c>
    </row>
    <row r="19" spans="2:9" ht="18.75">
      <c r="B19" s="57" t="s">
        <v>30</v>
      </c>
      <c r="C19" s="34"/>
      <c r="D19" s="35" t="s">
        <v>31</v>
      </c>
      <c r="E19" s="34"/>
      <c r="F19" s="19" t="s">
        <v>4</v>
      </c>
      <c r="G19" s="20">
        <v>2</v>
      </c>
      <c r="H19" s="23">
        <f t="shared" si="0"/>
        <v>552.5</v>
      </c>
      <c r="I19" s="25">
        <f t="shared" si="1"/>
        <v>1.1820330969267139</v>
      </c>
    </row>
    <row r="20" spans="2:9" ht="15.75" customHeight="1">
      <c r="B20" s="57" t="s">
        <v>32</v>
      </c>
      <c r="C20" s="34"/>
      <c r="D20" s="33" t="s">
        <v>33</v>
      </c>
      <c r="E20" s="34"/>
      <c r="F20" s="19" t="s">
        <v>1</v>
      </c>
      <c r="G20" s="20">
        <v>1</v>
      </c>
      <c r="H20" s="23">
        <f t="shared" si="0"/>
        <v>3315</v>
      </c>
      <c r="I20" s="25">
        <f t="shared" si="1"/>
        <v>7.0921985815602842</v>
      </c>
    </row>
    <row r="21" spans="2:9" ht="15.75" customHeight="1">
      <c r="B21" s="57" t="s">
        <v>34</v>
      </c>
      <c r="C21" s="34"/>
      <c r="D21" s="33" t="s">
        <v>35</v>
      </c>
      <c r="E21" s="34"/>
      <c r="F21" s="19" t="s">
        <v>5</v>
      </c>
      <c r="G21" s="20">
        <v>2</v>
      </c>
      <c r="H21" s="23">
        <f t="shared" si="0"/>
        <v>221</v>
      </c>
      <c r="I21" s="25">
        <f t="shared" si="1"/>
        <v>0.4728132387706856</v>
      </c>
    </row>
    <row r="22" spans="2:9" ht="18.75">
      <c r="B22" s="57" t="s">
        <v>36</v>
      </c>
      <c r="C22" s="34"/>
      <c r="D22" s="33" t="s">
        <v>37</v>
      </c>
      <c r="E22" s="34"/>
      <c r="F22" s="19" t="s">
        <v>5</v>
      </c>
      <c r="G22" s="20">
        <v>2</v>
      </c>
      <c r="H22" s="23">
        <f t="shared" si="0"/>
        <v>221</v>
      </c>
      <c r="I22" s="25">
        <f t="shared" si="1"/>
        <v>0.4728132387706856</v>
      </c>
    </row>
    <row r="23" spans="2:9" ht="18.75">
      <c r="B23" s="57" t="s">
        <v>38</v>
      </c>
      <c r="C23" s="34"/>
      <c r="D23" s="35" t="s">
        <v>39</v>
      </c>
      <c r="E23" s="34"/>
      <c r="F23" s="19" t="s">
        <v>5</v>
      </c>
      <c r="G23" s="20">
        <v>2</v>
      </c>
      <c r="H23" s="23">
        <f t="shared" si="0"/>
        <v>221</v>
      </c>
      <c r="I23" s="25">
        <f t="shared" si="1"/>
        <v>0.4728132387706856</v>
      </c>
    </row>
    <row r="24" spans="2:9" ht="18.75">
      <c r="B24" s="57" t="s">
        <v>40</v>
      </c>
      <c r="C24" s="34"/>
      <c r="D24" s="33" t="s">
        <v>41</v>
      </c>
      <c r="E24" s="34"/>
      <c r="F24" s="19" t="s">
        <v>5</v>
      </c>
      <c r="G24" s="20">
        <v>2</v>
      </c>
      <c r="H24" s="23">
        <f t="shared" si="0"/>
        <v>221</v>
      </c>
      <c r="I24" s="25">
        <f t="shared" si="1"/>
        <v>0.4728132387706856</v>
      </c>
    </row>
    <row r="25" spans="2:9" ht="15.75" customHeight="1">
      <c r="B25" s="57" t="s">
        <v>42</v>
      </c>
      <c r="C25" s="34"/>
      <c r="D25" s="33" t="s">
        <v>43</v>
      </c>
      <c r="E25" s="34"/>
      <c r="F25" s="19" t="s">
        <v>5</v>
      </c>
      <c r="G25" s="20">
        <v>2</v>
      </c>
      <c r="H25" s="23">
        <f t="shared" si="0"/>
        <v>221</v>
      </c>
      <c r="I25" s="25">
        <f t="shared" si="1"/>
        <v>0.4728132387706856</v>
      </c>
    </row>
    <row r="26" spans="2:9" ht="15.75" customHeight="1">
      <c r="B26" s="57" t="s">
        <v>44</v>
      </c>
      <c r="C26" s="34"/>
      <c r="D26" s="33" t="s">
        <v>45</v>
      </c>
      <c r="E26" s="34"/>
      <c r="F26" s="19" t="s">
        <v>5</v>
      </c>
      <c r="G26" s="20">
        <v>2</v>
      </c>
      <c r="H26" s="23">
        <f t="shared" si="0"/>
        <v>221</v>
      </c>
      <c r="I26" s="25">
        <f t="shared" si="1"/>
        <v>0.4728132387706856</v>
      </c>
    </row>
    <row r="27" spans="2:9" ht="15.75" customHeight="1">
      <c r="B27" s="57" t="s">
        <v>46</v>
      </c>
      <c r="C27" s="34"/>
      <c r="D27" s="35" t="s">
        <v>47</v>
      </c>
      <c r="E27" s="34"/>
      <c r="F27" s="19" t="s">
        <v>3</v>
      </c>
      <c r="G27" s="20">
        <v>1</v>
      </c>
      <c r="H27" s="23">
        <f t="shared" si="0"/>
        <v>2210</v>
      </c>
      <c r="I27" s="25">
        <f t="shared" si="1"/>
        <v>4.7281323877068555</v>
      </c>
    </row>
    <row r="28" spans="2:9" ht="15.75" customHeight="1">
      <c r="B28" s="57" t="s">
        <v>48</v>
      </c>
      <c r="C28" s="34"/>
      <c r="D28" s="33" t="s">
        <v>49</v>
      </c>
      <c r="E28" s="34"/>
      <c r="F28" s="19" t="s">
        <v>5</v>
      </c>
      <c r="G28" s="20">
        <v>2</v>
      </c>
      <c r="H28" s="23">
        <f t="shared" si="0"/>
        <v>221</v>
      </c>
      <c r="I28" s="25">
        <f t="shared" si="1"/>
        <v>0.4728132387706856</v>
      </c>
    </row>
    <row r="29" spans="2:9" ht="15.75" customHeight="1">
      <c r="B29" s="57" t="s">
        <v>50</v>
      </c>
      <c r="C29" s="34"/>
      <c r="D29" s="33" t="s">
        <v>51</v>
      </c>
      <c r="E29" s="34"/>
      <c r="F29" s="19" t="s">
        <v>5</v>
      </c>
      <c r="G29" s="20">
        <v>2</v>
      </c>
      <c r="H29" s="23">
        <f t="shared" si="0"/>
        <v>221</v>
      </c>
      <c r="I29" s="25">
        <f t="shared" si="1"/>
        <v>0.4728132387706856</v>
      </c>
    </row>
    <row r="30" spans="2:9" ht="15.75" customHeight="1">
      <c r="B30" s="57" t="s">
        <v>52</v>
      </c>
      <c r="C30" s="34"/>
      <c r="D30" s="35" t="s">
        <v>53</v>
      </c>
      <c r="E30" s="34"/>
      <c r="F30" s="19" t="s">
        <v>5</v>
      </c>
      <c r="G30" s="20">
        <v>2</v>
      </c>
      <c r="H30" s="23">
        <f t="shared" si="0"/>
        <v>221</v>
      </c>
      <c r="I30" s="25">
        <f t="shared" si="1"/>
        <v>0.4728132387706856</v>
      </c>
    </row>
    <row r="31" spans="2:9" ht="15.75" customHeight="1">
      <c r="B31" s="57" t="s">
        <v>54</v>
      </c>
      <c r="C31" s="34"/>
      <c r="D31" s="33" t="s">
        <v>55</v>
      </c>
      <c r="E31" s="34"/>
      <c r="F31" s="19" t="s">
        <v>5</v>
      </c>
      <c r="G31" s="20">
        <v>2</v>
      </c>
      <c r="H31" s="23">
        <f t="shared" si="0"/>
        <v>221</v>
      </c>
      <c r="I31" s="25">
        <f t="shared" si="1"/>
        <v>0.4728132387706856</v>
      </c>
    </row>
    <row r="32" spans="2:9" ht="15.75" customHeight="1">
      <c r="B32" s="57" t="s">
        <v>56</v>
      </c>
      <c r="C32" s="34"/>
      <c r="D32" s="33" t="s">
        <v>57</v>
      </c>
      <c r="E32" s="34"/>
      <c r="F32" s="19" t="s">
        <v>5</v>
      </c>
      <c r="G32" s="20">
        <v>2</v>
      </c>
      <c r="H32" s="23">
        <f t="shared" si="0"/>
        <v>221</v>
      </c>
      <c r="I32" s="25">
        <f t="shared" si="1"/>
        <v>0.4728132387706856</v>
      </c>
    </row>
    <row r="33" spans="2:9" ht="15.75" customHeight="1">
      <c r="B33" s="57" t="s">
        <v>58</v>
      </c>
      <c r="C33" s="34"/>
      <c r="D33" s="33" t="s">
        <v>59</v>
      </c>
      <c r="E33" s="34"/>
      <c r="F33" s="19" t="s">
        <v>5</v>
      </c>
      <c r="G33" s="20">
        <v>2</v>
      </c>
      <c r="H33" s="26">
        <f>IF(F33="A1",($H$3*$H$8)/G33,IF(F33="A",($H$4*$H$8)/G33,IF(F33="B",($H$5*$H$8)/G33,IF(F33="C",($H$6*$H$8)/G33))))</f>
        <v>221</v>
      </c>
      <c r="I33" s="27">
        <f t="shared" si="1"/>
        <v>0.4728132387706856</v>
      </c>
    </row>
    <row r="34" spans="2:9" ht="15.75" customHeight="1">
      <c r="B34" s="57" t="s">
        <v>60</v>
      </c>
      <c r="C34" s="34"/>
      <c r="D34" s="33" t="s">
        <v>61</v>
      </c>
      <c r="E34" s="34"/>
      <c r="F34" s="19" t="s">
        <v>4</v>
      </c>
      <c r="G34" s="20">
        <v>2</v>
      </c>
      <c r="H34" s="23">
        <f t="shared" ref="H34:H35" si="2">IF(F34="A1",($H$8/G34)*$H$3,IF(F34="A",($H$8/G34)*$H$4,IF(F34="B",($H$8/G34)*$H$5,IF(F34="C",($H$8/G34)*$H$6))))</f>
        <v>552.5</v>
      </c>
      <c r="I34" s="25">
        <f t="shared" si="1"/>
        <v>1.1820330969267139</v>
      </c>
    </row>
    <row r="35" spans="2:9" ht="15.75" customHeight="1">
      <c r="B35" s="57" t="s">
        <v>62</v>
      </c>
      <c r="C35" s="34"/>
      <c r="D35" s="33" t="s">
        <v>63</v>
      </c>
      <c r="E35" s="34"/>
      <c r="F35" s="19" t="s">
        <v>4</v>
      </c>
      <c r="G35" s="20">
        <v>2</v>
      </c>
      <c r="H35" s="23">
        <f t="shared" si="2"/>
        <v>552.5</v>
      </c>
      <c r="I35" s="25">
        <f t="shared" si="1"/>
        <v>1.1820330969267139</v>
      </c>
    </row>
    <row r="36" spans="2:9" ht="15.75" customHeight="1">
      <c r="B36" s="57" t="s">
        <v>64</v>
      </c>
      <c r="C36" s="34"/>
      <c r="D36" s="33" t="s">
        <v>65</v>
      </c>
      <c r="E36" s="34"/>
      <c r="F36" s="19" t="s">
        <v>5</v>
      </c>
      <c r="G36" s="20">
        <v>2</v>
      </c>
      <c r="H36" s="23"/>
      <c r="I36" s="25"/>
    </row>
    <row r="37" spans="2:9" ht="15.75" customHeight="1">
      <c r="B37" s="28" t="s">
        <v>66</v>
      </c>
      <c r="C37" s="29"/>
      <c r="D37" s="33" t="s">
        <v>67</v>
      </c>
      <c r="E37" s="34"/>
      <c r="F37" s="19" t="s">
        <v>5</v>
      </c>
      <c r="G37" s="20">
        <v>2</v>
      </c>
      <c r="H37" s="23">
        <f t="shared" ref="H37:H47" si="3">IF(F37="A1",($H$8/G37)*$H$3,IF(F37="A",($H$8/G37)*$H$4,IF(F37="B",($H$8/G37)*$H$5,IF(F37="C",($H$8/G37)*$H$6))))</f>
        <v>221</v>
      </c>
      <c r="I37" s="25">
        <f t="shared" ref="I37:I84" si="4">(H37/$H$9)*100</f>
        <v>0.4728132387706856</v>
      </c>
    </row>
    <row r="38" spans="2:9" ht="15.75" customHeight="1">
      <c r="B38" s="57" t="s">
        <v>68</v>
      </c>
      <c r="C38" s="34"/>
      <c r="D38" s="33" t="s">
        <v>69</v>
      </c>
      <c r="E38" s="34"/>
      <c r="F38" s="19" t="s">
        <v>5</v>
      </c>
      <c r="G38" s="20">
        <v>2</v>
      </c>
      <c r="H38" s="23">
        <f t="shared" si="3"/>
        <v>221</v>
      </c>
      <c r="I38" s="25">
        <f t="shared" si="4"/>
        <v>0.4728132387706856</v>
      </c>
    </row>
    <row r="39" spans="2:9" ht="15.75" customHeight="1">
      <c r="B39" s="57" t="s">
        <v>70</v>
      </c>
      <c r="C39" s="34"/>
      <c r="D39" s="33" t="s">
        <v>71</v>
      </c>
      <c r="E39" s="34"/>
      <c r="F39" s="19" t="s">
        <v>5</v>
      </c>
      <c r="G39" s="20">
        <v>2</v>
      </c>
      <c r="H39" s="23">
        <f t="shared" si="3"/>
        <v>221</v>
      </c>
      <c r="I39" s="25">
        <f t="shared" si="4"/>
        <v>0.4728132387706856</v>
      </c>
    </row>
    <row r="40" spans="2:9" ht="15.75" customHeight="1">
      <c r="B40" s="57" t="s">
        <v>72</v>
      </c>
      <c r="C40" s="34"/>
      <c r="D40" s="33" t="s">
        <v>73</v>
      </c>
      <c r="E40" s="34"/>
      <c r="F40" s="19" t="s">
        <v>4</v>
      </c>
      <c r="G40" s="20">
        <v>2</v>
      </c>
      <c r="H40" s="23">
        <f t="shared" si="3"/>
        <v>552.5</v>
      </c>
      <c r="I40" s="25">
        <f t="shared" si="4"/>
        <v>1.1820330969267139</v>
      </c>
    </row>
    <row r="41" spans="2:9" ht="15.75" customHeight="1">
      <c r="B41" s="57" t="s">
        <v>74</v>
      </c>
      <c r="C41" s="34"/>
      <c r="D41" s="35" t="s">
        <v>75</v>
      </c>
      <c r="E41" s="34"/>
      <c r="F41" s="19" t="s">
        <v>5</v>
      </c>
      <c r="G41" s="20">
        <v>2</v>
      </c>
      <c r="H41" s="23">
        <f t="shared" si="3"/>
        <v>221</v>
      </c>
      <c r="I41" s="25">
        <f t="shared" si="4"/>
        <v>0.4728132387706856</v>
      </c>
    </row>
    <row r="42" spans="2:9" ht="15.75" customHeight="1">
      <c r="B42" s="57" t="s">
        <v>76</v>
      </c>
      <c r="C42" s="34"/>
      <c r="D42" s="33" t="s">
        <v>77</v>
      </c>
      <c r="E42" s="34"/>
      <c r="F42" s="19" t="s">
        <v>5</v>
      </c>
      <c r="G42" s="20">
        <v>2</v>
      </c>
      <c r="H42" s="23">
        <f t="shared" si="3"/>
        <v>221</v>
      </c>
      <c r="I42" s="25">
        <f t="shared" si="4"/>
        <v>0.4728132387706856</v>
      </c>
    </row>
    <row r="43" spans="2:9" ht="15.75" customHeight="1">
      <c r="B43" s="57" t="s">
        <v>78</v>
      </c>
      <c r="C43" s="34"/>
      <c r="D43" s="33" t="s">
        <v>79</v>
      </c>
      <c r="E43" s="34"/>
      <c r="F43" s="19" t="s">
        <v>4</v>
      </c>
      <c r="G43" s="20">
        <v>1</v>
      </c>
      <c r="H43" s="23">
        <f t="shared" si="3"/>
        <v>1105</v>
      </c>
      <c r="I43" s="25">
        <f t="shared" si="4"/>
        <v>2.3640661938534278</v>
      </c>
    </row>
    <row r="44" spans="2:9" ht="15.75" customHeight="1">
      <c r="B44" s="58" t="s">
        <v>80</v>
      </c>
      <c r="C44" s="34"/>
      <c r="D44" s="60" t="s">
        <v>81</v>
      </c>
      <c r="E44" s="34"/>
      <c r="F44" s="19" t="s">
        <v>5</v>
      </c>
      <c r="G44" s="20">
        <v>2</v>
      </c>
      <c r="H44" s="23">
        <f t="shared" si="3"/>
        <v>221</v>
      </c>
      <c r="I44" s="25">
        <f t="shared" si="4"/>
        <v>0.4728132387706856</v>
      </c>
    </row>
    <row r="45" spans="2:9" ht="15.75" customHeight="1">
      <c r="B45" s="57" t="s">
        <v>82</v>
      </c>
      <c r="C45" s="34"/>
      <c r="D45" s="35" t="s">
        <v>83</v>
      </c>
      <c r="E45" s="34"/>
      <c r="F45" s="19" t="s">
        <v>5</v>
      </c>
      <c r="G45" s="20">
        <v>2</v>
      </c>
      <c r="H45" s="23">
        <f t="shared" si="3"/>
        <v>221</v>
      </c>
      <c r="I45" s="25">
        <f t="shared" si="4"/>
        <v>0.4728132387706856</v>
      </c>
    </row>
    <row r="46" spans="2:9" ht="15.75" customHeight="1">
      <c r="B46" s="57" t="s">
        <v>84</v>
      </c>
      <c r="C46" s="34"/>
      <c r="D46" s="35" t="s">
        <v>85</v>
      </c>
      <c r="E46" s="34"/>
      <c r="F46" s="19" t="s">
        <v>3</v>
      </c>
      <c r="G46" s="20">
        <v>1</v>
      </c>
      <c r="H46" s="23">
        <f t="shared" si="3"/>
        <v>2210</v>
      </c>
      <c r="I46" s="25">
        <f t="shared" si="4"/>
        <v>4.7281323877068555</v>
      </c>
    </row>
    <row r="47" spans="2:9" ht="15.75" customHeight="1">
      <c r="B47" s="59" t="s">
        <v>86</v>
      </c>
      <c r="C47" s="34"/>
      <c r="D47" s="61" t="s">
        <v>87</v>
      </c>
      <c r="E47" s="34"/>
      <c r="F47" s="19" t="s">
        <v>4</v>
      </c>
      <c r="G47" s="20">
        <v>1</v>
      </c>
      <c r="H47" s="23">
        <f t="shared" si="3"/>
        <v>1105</v>
      </c>
      <c r="I47" s="25">
        <f t="shared" si="4"/>
        <v>2.3640661938534278</v>
      </c>
    </row>
    <row r="48" spans="2:9" ht="15.75" customHeight="1">
      <c r="B48" s="57" t="s">
        <v>88</v>
      </c>
      <c r="C48" s="34"/>
      <c r="D48" s="35" t="s">
        <v>89</v>
      </c>
      <c r="E48" s="34"/>
      <c r="F48" s="19" t="s">
        <v>5</v>
      </c>
      <c r="G48" s="20">
        <v>2</v>
      </c>
      <c r="H48" s="30">
        <f t="shared" ref="H48:H49" si="5">IF(F48="A1",($H$3*$H$8)/G48,IF(F48="A",($H$4*$H$8)/G48,IF(F48="B",($H$5*$H$8)/G48,IF(F48="C",($H$6*$H$8)/G48))))</f>
        <v>221</v>
      </c>
      <c r="I48" s="25">
        <f t="shared" si="4"/>
        <v>0.4728132387706856</v>
      </c>
    </row>
    <row r="49" spans="2:9" ht="15.75" customHeight="1">
      <c r="B49" s="57" t="s">
        <v>90</v>
      </c>
      <c r="C49" s="34"/>
      <c r="D49" s="33" t="s">
        <v>91</v>
      </c>
      <c r="E49" s="34"/>
      <c r="F49" s="19" t="s">
        <v>5</v>
      </c>
      <c r="G49" s="20">
        <v>2</v>
      </c>
      <c r="H49" s="30">
        <f t="shared" si="5"/>
        <v>221</v>
      </c>
      <c r="I49" s="25">
        <f t="shared" si="4"/>
        <v>0.4728132387706856</v>
      </c>
    </row>
    <row r="50" spans="2:9" ht="15.75" customHeight="1">
      <c r="B50" s="57" t="s">
        <v>92</v>
      </c>
      <c r="C50" s="34"/>
      <c r="D50" s="35" t="s">
        <v>93</v>
      </c>
      <c r="E50" s="34"/>
      <c r="F50" s="19" t="s">
        <v>5</v>
      </c>
      <c r="G50" s="20">
        <v>2</v>
      </c>
      <c r="H50" s="23">
        <f t="shared" ref="H50:H54" si="6">IF(F50="A1",($H$8/G50)*$H$3,IF(F50="A",($H$8/G50)*$H$4,IF(F50="B",($H$8/G50)*$H$5,IF(F50="C",($H$8/G50)*$H$6))))</f>
        <v>221</v>
      </c>
      <c r="I50" s="25">
        <f t="shared" si="4"/>
        <v>0.4728132387706856</v>
      </c>
    </row>
    <row r="51" spans="2:9" ht="15.75" customHeight="1">
      <c r="B51" s="57" t="s">
        <v>94</v>
      </c>
      <c r="C51" s="34"/>
      <c r="D51" s="33" t="s">
        <v>95</v>
      </c>
      <c r="E51" s="34"/>
      <c r="F51" s="19" t="s">
        <v>5</v>
      </c>
      <c r="G51" s="20">
        <v>2</v>
      </c>
      <c r="H51" s="23">
        <f t="shared" si="6"/>
        <v>221</v>
      </c>
      <c r="I51" s="25">
        <f t="shared" si="4"/>
        <v>0.4728132387706856</v>
      </c>
    </row>
    <row r="52" spans="2:9" ht="15.75" customHeight="1">
      <c r="B52" s="57" t="s">
        <v>96</v>
      </c>
      <c r="C52" s="34"/>
      <c r="D52" s="33" t="s">
        <v>97</v>
      </c>
      <c r="E52" s="34"/>
      <c r="F52" s="19" t="s">
        <v>5</v>
      </c>
      <c r="G52" s="20">
        <v>2</v>
      </c>
      <c r="H52" s="23">
        <f t="shared" si="6"/>
        <v>221</v>
      </c>
      <c r="I52" s="25">
        <f t="shared" si="4"/>
        <v>0.4728132387706856</v>
      </c>
    </row>
    <row r="53" spans="2:9" ht="15.75" customHeight="1">
      <c r="B53" s="57" t="s">
        <v>98</v>
      </c>
      <c r="C53" s="34"/>
      <c r="D53" s="33" t="s">
        <v>99</v>
      </c>
      <c r="E53" s="34"/>
      <c r="F53" s="19" t="s">
        <v>4</v>
      </c>
      <c r="G53" s="20">
        <v>1</v>
      </c>
      <c r="H53" s="23">
        <f t="shared" si="6"/>
        <v>1105</v>
      </c>
      <c r="I53" s="25">
        <f t="shared" si="4"/>
        <v>2.3640661938534278</v>
      </c>
    </row>
    <row r="54" spans="2:9" ht="15.75" customHeight="1">
      <c r="B54" s="57" t="s">
        <v>100</v>
      </c>
      <c r="C54" s="34"/>
      <c r="D54" s="33" t="s">
        <v>101</v>
      </c>
      <c r="E54" s="34"/>
      <c r="F54" s="19" t="s">
        <v>5</v>
      </c>
      <c r="G54" s="20">
        <v>2</v>
      </c>
      <c r="H54" s="23">
        <f t="shared" si="6"/>
        <v>221</v>
      </c>
      <c r="I54" s="25">
        <f t="shared" si="4"/>
        <v>0.4728132387706856</v>
      </c>
    </row>
    <row r="55" spans="2:9" ht="15.75" customHeight="1">
      <c r="B55" s="57" t="s">
        <v>102</v>
      </c>
      <c r="C55" s="34"/>
      <c r="D55" s="35" t="s">
        <v>103</v>
      </c>
      <c r="E55" s="34"/>
      <c r="F55" s="19" t="s">
        <v>5</v>
      </c>
      <c r="G55" s="20">
        <v>2</v>
      </c>
      <c r="H55" s="30">
        <f>IF(F55="A1",($H$3*$H$8)/G55,IF(F55="A",($H$4*$H$8)/G55,IF(F55="B",($H$5*$H$8)/G55,IF(F55="C",($H$6*$H$8)/G55))))</f>
        <v>221</v>
      </c>
      <c r="I55" s="25">
        <f t="shared" si="4"/>
        <v>0.4728132387706856</v>
      </c>
    </row>
    <row r="56" spans="2:9" ht="15.75" customHeight="1">
      <c r="B56" s="57" t="s">
        <v>104</v>
      </c>
      <c r="C56" s="34"/>
      <c r="D56" s="35" t="s">
        <v>105</v>
      </c>
      <c r="E56" s="34"/>
      <c r="F56" s="19" t="s">
        <v>5</v>
      </c>
      <c r="G56" s="20">
        <v>2</v>
      </c>
      <c r="H56" s="23">
        <f t="shared" ref="H56:H61" si="7">IF(F56="A1",($H$8/G56)*$H$3,IF(F56="A",($H$8/G56)*$H$4,IF(F56="B",($H$8/G56)*$H$5,IF(F56="C",($H$8/G56)*$H$6))))</f>
        <v>221</v>
      </c>
      <c r="I56" s="25">
        <f t="shared" si="4"/>
        <v>0.4728132387706856</v>
      </c>
    </row>
    <row r="57" spans="2:9" ht="15.75" customHeight="1">
      <c r="B57" s="57" t="s">
        <v>106</v>
      </c>
      <c r="C57" s="34"/>
      <c r="D57" s="33" t="s">
        <v>107</v>
      </c>
      <c r="E57" s="34"/>
      <c r="F57" s="19" t="s">
        <v>4</v>
      </c>
      <c r="G57" s="20">
        <v>1</v>
      </c>
      <c r="H57" s="23">
        <f t="shared" si="7"/>
        <v>1105</v>
      </c>
      <c r="I57" s="25">
        <f t="shared" si="4"/>
        <v>2.3640661938534278</v>
      </c>
    </row>
    <row r="58" spans="2:9" ht="15.75" customHeight="1">
      <c r="B58" s="57" t="s">
        <v>108</v>
      </c>
      <c r="C58" s="34"/>
      <c r="D58" s="33" t="s">
        <v>109</v>
      </c>
      <c r="E58" s="34"/>
      <c r="F58" s="19" t="s">
        <v>5</v>
      </c>
      <c r="G58" s="20">
        <v>2</v>
      </c>
      <c r="H58" s="23">
        <f t="shared" si="7"/>
        <v>221</v>
      </c>
      <c r="I58" s="25">
        <f t="shared" si="4"/>
        <v>0.4728132387706856</v>
      </c>
    </row>
    <row r="59" spans="2:9" ht="15.75" customHeight="1">
      <c r="B59" s="57" t="s">
        <v>110</v>
      </c>
      <c r="C59" s="34"/>
      <c r="D59" s="35" t="s">
        <v>111</v>
      </c>
      <c r="E59" s="34"/>
      <c r="F59" s="19" t="s">
        <v>5</v>
      </c>
      <c r="G59" s="20">
        <v>2</v>
      </c>
      <c r="H59" s="23">
        <f t="shared" si="7"/>
        <v>221</v>
      </c>
      <c r="I59" s="25">
        <f t="shared" si="4"/>
        <v>0.4728132387706856</v>
      </c>
    </row>
    <row r="60" spans="2:9" ht="15.75" customHeight="1">
      <c r="B60" s="57" t="s">
        <v>112</v>
      </c>
      <c r="C60" s="34"/>
      <c r="D60" s="33" t="s">
        <v>113</v>
      </c>
      <c r="E60" s="34"/>
      <c r="F60" s="19" t="s">
        <v>5</v>
      </c>
      <c r="G60" s="20">
        <v>2</v>
      </c>
      <c r="H60" s="23">
        <f t="shared" si="7"/>
        <v>221</v>
      </c>
      <c r="I60" s="25">
        <f t="shared" si="4"/>
        <v>0.4728132387706856</v>
      </c>
    </row>
    <row r="61" spans="2:9" ht="15.75" customHeight="1">
      <c r="B61" s="57" t="s">
        <v>114</v>
      </c>
      <c r="C61" s="34"/>
      <c r="D61" s="35" t="s">
        <v>115</v>
      </c>
      <c r="E61" s="34"/>
      <c r="F61" s="19" t="s">
        <v>5</v>
      </c>
      <c r="G61" s="20">
        <v>2</v>
      </c>
      <c r="H61" s="23">
        <f t="shared" si="7"/>
        <v>221</v>
      </c>
      <c r="I61" s="31">
        <f t="shared" si="4"/>
        <v>0.4728132387706856</v>
      </c>
    </row>
    <row r="62" spans="2:9" ht="15.75" customHeight="1">
      <c r="B62" s="57" t="s">
        <v>116</v>
      </c>
      <c r="C62" s="34"/>
      <c r="D62" s="35" t="s">
        <v>117</v>
      </c>
      <c r="E62" s="34"/>
      <c r="F62" s="19" t="s">
        <v>4</v>
      </c>
      <c r="G62" s="20">
        <v>2</v>
      </c>
      <c r="H62" s="32">
        <f t="shared" ref="H62:H64" si="8">IF(F62="A1",($H$3*$H$8)/G62,IF(F62="A",($H$4*$H$8)/G62,IF(F62="B",($H$5*$H$8)/G62,IF(F62="C",($H$6*$H$8)/G62))))</f>
        <v>552.5</v>
      </c>
      <c r="I62" s="31">
        <f t="shared" si="4"/>
        <v>1.1820330969267139</v>
      </c>
    </row>
    <row r="63" spans="2:9" ht="15.75" customHeight="1">
      <c r="B63" s="57" t="s">
        <v>118</v>
      </c>
      <c r="C63" s="34"/>
      <c r="D63" s="33" t="s">
        <v>119</v>
      </c>
      <c r="E63" s="34"/>
      <c r="F63" s="19" t="s">
        <v>4</v>
      </c>
      <c r="G63" s="20">
        <v>2</v>
      </c>
      <c r="H63" s="30">
        <f t="shared" si="8"/>
        <v>552.5</v>
      </c>
      <c r="I63" s="25">
        <f t="shared" si="4"/>
        <v>1.1820330969267139</v>
      </c>
    </row>
    <row r="64" spans="2:9" ht="15.75" customHeight="1">
      <c r="B64" s="57" t="s">
        <v>120</v>
      </c>
      <c r="C64" s="34"/>
      <c r="D64" s="33" t="s">
        <v>121</v>
      </c>
      <c r="E64" s="34"/>
      <c r="F64" s="19" t="s">
        <v>4</v>
      </c>
      <c r="G64" s="20">
        <v>2</v>
      </c>
      <c r="H64" s="30">
        <f t="shared" si="8"/>
        <v>552.5</v>
      </c>
      <c r="I64" s="25">
        <f t="shared" si="4"/>
        <v>1.1820330969267139</v>
      </c>
    </row>
    <row r="65" spans="2:9" ht="15.75" customHeight="1">
      <c r="B65" s="57" t="s">
        <v>122</v>
      </c>
      <c r="C65" s="34"/>
      <c r="D65" s="33" t="s">
        <v>123</v>
      </c>
      <c r="E65" s="34"/>
      <c r="F65" s="19" t="s">
        <v>4</v>
      </c>
      <c r="G65" s="20">
        <v>1</v>
      </c>
      <c r="H65" s="23">
        <f>IF(F65="A1",($H$8/G65)*$H$3,IF(F65="A",($H$8/G65)*$H$4,IF(F65="B",($H$8/G65)*$H$5,IF(F65="C",($H$8/G65)*$H$6))))</f>
        <v>1105</v>
      </c>
      <c r="I65" s="25">
        <f t="shared" si="4"/>
        <v>2.3640661938534278</v>
      </c>
    </row>
    <row r="66" spans="2:9" ht="15.75" customHeight="1">
      <c r="B66" s="57" t="s">
        <v>124</v>
      </c>
      <c r="C66" s="34"/>
      <c r="D66" s="33" t="s">
        <v>125</v>
      </c>
      <c r="E66" s="34"/>
      <c r="F66" s="19" t="s">
        <v>5</v>
      </c>
      <c r="G66" s="20">
        <v>2</v>
      </c>
      <c r="H66" s="30">
        <f>IF(F66="A1",($H$3*$H$8)/G66,IF(F66="A",($H$4*$H$8)/G66,IF(F66="B",($H$5*$H$8)/G66,IF(F66="C",($H$6*$H$8)/G66))))</f>
        <v>221</v>
      </c>
      <c r="I66" s="25">
        <f t="shared" si="4"/>
        <v>0.4728132387706856</v>
      </c>
    </row>
    <row r="67" spans="2:9" ht="15.75" customHeight="1">
      <c r="B67" s="57" t="s">
        <v>126</v>
      </c>
      <c r="C67" s="34"/>
      <c r="D67" s="33" t="s">
        <v>127</v>
      </c>
      <c r="E67" s="34"/>
      <c r="F67" s="19" t="s">
        <v>3</v>
      </c>
      <c r="G67" s="20">
        <v>1</v>
      </c>
      <c r="H67" s="23">
        <f>IF(F67="A1",($H$8/G67)*$H$3,IF(F67="A",($H$8/G67)*$H$4,IF(F67="B",($H$8/G67)*$H$5,IF(F67="C",($H$8/G67)*$H$6))))</f>
        <v>2210</v>
      </c>
      <c r="I67" s="25">
        <f t="shared" si="4"/>
        <v>4.7281323877068555</v>
      </c>
    </row>
    <row r="68" spans="2:9" ht="15.75" customHeight="1">
      <c r="B68" s="57" t="s">
        <v>128</v>
      </c>
      <c r="C68" s="34"/>
      <c r="D68" s="33" t="s">
        <v>129</v>
      </c>
      <c r="E68" s="34"/>
      <c r="F68" s="19" t="s">
        <v>5</v>
      </c>
      <c r="G68" s="20">
        <v>2</v>
      </c>
      <c r="H68" s="30">
        <f>IF(F68="A1",($H$3*$H$8)/G68,IF(F68="A",($H$4*$H$8)/G68,IF(F68="B",($H$5*$H$8)/G68,IF(F68="C",($H$6*$H$8)/G68))))</f>
        <v>221</v>
      </c>
      <c r="I68" s="25">
        <f t="shared" si="4"/>
        <v>0.4728132387706856</v>
      </c>
    </row>
    <row r="69" spans="2:9" ht="15.75" customHeight="1">
      <c r="B69" s="57" t="s">
        <v>130</v>
      </c>
      <c r="C69" s="34"/>
      <c r="D69" s="33" t="s">
        <v>131</v>
      </c>
      <c r="E69" s="34"/>
      <c r="F69" s="19" t="s">
        <v>3</v>
      </c>
      <c r="G69" s="20">
        <v>1</v>
      </c>
      <c r="H69" s="23">
        <f t="shared" ref="H69:H71" si="9">IF(F69="A1",($H$8/G69)*$H$3,IF(F69="A",($H$8/G69)*$H$4,IF(F69="B",($H$8/G69)*$H$5,IF(F69="C",($H$8/G69)*$H$6))))</f>
        <v>2210</v>
      </c>
      <c r="I69" s="25">
        <f t="shared" si="4"/>
        <v>4.7281323877068555</v>
      </c>
    </row>
    <row r="70" spans="2:9" ht="15.75" customHeight="1">
      <c r="B70" s="57" t="s">
        <v>132</v>
      </c>
      <c r="C70" s="34"/>
      <c r="D70" s="35" t="s">
        <v>133</v>
      </c>
      <c r="E70" s="34"/>
      <c r="F70" s="19" t="s">
        <v>5</v>
      </c>
      <c r="G70" s="20">
        <v>2</v>
      </c>
      <c r="H70" s="23">
        <f t="shared" si="9"/>
        <v>221</v>
      </c>
      <c r="I70" s="25">
        <f t="shared" si="4"/>
        <v>0.4728132387706856</v>
      </c>
    </row>
    <row r="71" spans="2:9" ht="15.75" customHeight="1">
      <c r="B71" s="57" t="s">
        <v>134</v>
      </c>
      <c r="C71" s="34"/>
      <c r="D71" s="33" t="s">
        <v>135</v>
      </c>
      <c r="E71" s="34"/>
      <c r="F71" s="19" t="s">
        <v>5</v>
      </c>
      <c r="G71" s="20">
        <v>2</v>
      </c>
      <c r="H71" s="23">
        <f t="shared" si="9"/>
        <v>221</v>
      </c>
      <c r="I71" s="25">
        <f t="shared" si="4"/>
        <v>0.4728132387706856</v>
      </c>
    </row>
    <row r="72" spans="2:9" ht="15.75" customHeight="1">
      <c r="B72" s="57" t="s">
        <v>136</v>
      </c>
      <c r="C72" s="34"/>
      <c r="D72" s="33" t="s">
        <v>137</v>
      </c>
      <c r="E72" s="34"/>
      <c r="F72" s="19" t="s">
        <v>1</v>
      </c>
      <c r="G72" s="20">
        <v>1</v>
      </c>
      <c r="H72" s="30">
        <f>IF(F72="A1",($H$3*$H$8)/G72,IF(F72="A",($H$4*$H$8)/G72,IF(F72="B",($H$5*$H$8)/G72,IF(F72="C",($H$6*$H$8)/G72))))</f>
        <v>3315</v>
      </c>
      <c r="I72" s="25">
        <f t="shared" si="4"/>
        <v>7.0921985815602842</v>
      </c>
    </row>
    <row r="73" spans="2:9" ht="15.75" customHeight="1">
      <c r="B73" s="57" t="s">
        <v>138</v>
      </c>
      <c r="C73" s="34"/>
      <c r="D73" s="33" t="s">
        <v>139</v>
      </c>
      <c r="E73" s="34"/>
      <c r="F73" s="19" t="s">
        <v>5</v>
      </c>
      <c r="G73" s="20">
        <v>2</v>
      </c>
      <c r="H73" s="23">
        <f t="shared" ref="H73:H84" si="10">IF(F73="A1",($H$8/G73)*$H$3,IF(F73="A",($H$8/G73)*$H$4,IF(F73="B",($H$8/G73)*$H$5,IF(F73="C",($H$8/G73)*$H$6))))</f>
        <v>221</v>
      </c>
      <c r="I73" s="25">
        <f t="shared" si="4"/>
        <v>0.4728132387706856</v>
      </c>
    </row>
    <row r="74" spans="2:9" ht="15.75" customHeight="1">
      <c r="B74" s="57" t="s">
        <v>140</v>
      </c>
      <c r="C74" s="34"/>
      <c r="D74" s="33" t="s">
        <v>141</v>
      </c>
      <c r="E74" s="34"/>
      <c r="F74" s="19" t="s">
        <v>5</v>
      </c>
      <c r="G74" s="20">
        <v>2</v>
      </c>
      <c r="H74" s="23">
        <f t="shared" si="10"/>
        <v>221</v>
      </c>
      <c r="I74" s="25">
        <f t="shared" si="4"/>
        <v>0.4728132387706856</v>
      </c>
    </row>
    <row r="75" spans="2:9" ht="15.75" customHeight="1">
      <c r="B75" s="57" t="s">
        <v>142</v>
      </c>
      <c r="C75" s="34"/>
      <c r="D75" s="33" t="s">
        <v>143</v>
      </c>
      <c r="E75" s="34"/>
      <c r="F75" s="19" t="s">
        <v>5</v>
      </c>
      <c r="G75" s="20">
        <v>2</v>
      </c>
      <c r="H75" s="23">
        <f t="shared" si="10"/>
        <v>221</v>
      </c>
      <c r="I75" s="25">
        <f t="shared" si="4"/>
        <v>0.4728132387706856</v>
      </c>
    </row>
    <row r="76" spans="2:9" ht="15.75" customHeight="1">
      <c r="B76" s="57" t="s">
        <v>144</v>
      </c>
      <c r="C76" s="34"/>
      <c r="D76" s="33" t="s">
        <v>145</v>
      </c>
      <c r="E76" s="34"/>
      <c r="F76" s="19" t="s">
        <v>4</v>
      </c>
      <c r="G76" s="20">
        <v>1</v>
      </c>
      <c r="H76" s="23">
        <f t="shared" si="10"/>
        <v>1105</v>
      </c>
      <c r="I76" s="25">
        <f t="shared" si="4"/>
        <v>2.3640661938534278</v>
      </c>
    </row>
    <row r="77" spans="2:9" ht="15.75" customHeight="1">
      <c r="B77" s="57" t="s">
        <v>146</v>
      </c>
      <c r="C77" s="34"/>
      <c r="D77" s="33" t="s">
        <v>147</v>
      </c>
      <c r="E77" s="34"/>
      <c r="F77" s="19" t="s">
        <v>5</v>
      </c>
      <c r="G77" s="20">
        <v>2</v>
      </c>
      <c r="H77" s="23">
        <f t="shared" si="10"/>
        <v>221</v>
      </c>
      <c r="I77" s="25">
        <f t="shared" si="4"/>
        <v>0.4728132387706856</v>
      </c>
    </row>
    <row r="78" spans="2:9" ht="15.75" customHeight="1">
      <c r="B78" s="57" t="s">
        <v>148</v>
      </c>
      <c r="C78" s="34"/>
      <c r="D78" s="33" t="s">
        <v>149</v>
      </c>
      <c r="E78" s="34"/>
      <c r="F78" s="19" t="s">
        <v>5</v>
      </c>
      <c r="G78" s="20">
        <v>2</v>
      </c>
      <c r="H78" s="23">
        <f t="shared" si="10"/>
        <v>221</v>
      </c>
      <c r="I78" s="25">
        <f t="shared" si="4"/>
        <v>0.4728132387706856</v>
      </c>
    </row>
    <row r="79" spans="2:9" ht="15.75" customHeight="1">
      <c r="B79" s="57" t="s">
        <v>150</v>
      </c>
      <c r="C79" s="34"/>
      <c r="D79" s="35" t="s">
        <v>151</v>
      </c>
      <c r="E79" s="34"/>
      <c r="F79" s="19" t="s">
        <v>4</v>
      </c>
      <c r="G79" s="20">
        <v>1</v>
      </c>
      <c r="H79" s="23">
        <f t="shared" si="10"/>
        <v>1105</v>
      </c>
      <c r="I79" s="25">
        <f t="shared" si="4"/>
        <v>2.3640661938534278</v>
      </c>
    </row>
    <row r="80" spans="2:9" ht="15.75" customHeight="1">
      <c r="B80" s="57" t="s">
        <v>152</v>
      </c>
      <c r="C80" s="34"/>
      <c r="D80" s="33" t="s">
        <v>153</v>
      </c>
      <c r="E80" s="34"/>
      <c r="F80" s="19" t="s">
        <v>4</v>
      </c>
      <c r="G80" s="20">
        <v>1</v>
      </c>
      <c r="H80" s="23">
        <f t="shared" si="10"/>
        <v>1105</v>
      </c>
      <c r="I80" s="25">
        <f t="shared" si="4"/>
        <v>2.3640661938534278</v>
      </c>
    </row>
    <row r="81" spans="2:9" ht="15.75" customHeight="1">
      <c r="B81" s="57" t="s">
        <v>154</v>
      </c>
      <c r="C81" s="34"/>
      <c r="D81" s="33" t="s">
        <v>155</v>
      </c>
      <c r="E81" s="34"/>
      <c r="F81" s="19" t="s">
        <v>5</v>
      </c>
      <c r="G81" s="20">
        <v>2</v>
      </c>
      <c r="H81" s="23">
        <f t="shared" si="10"/>
        <v>221</v>
      </c>
      <c r="I81" s="25">
        <f t="shared" si="4"/>
        <v>0.4728132387706856</v>
      </c>
    </row>
    <row r="82" spans="2:9" ht="15.75" customHeight="1">
      <c r="B82" s="57" t="s">
        <v>156</v>
      </c>
      <c r="C82" s="34"/>
      <c r="D82" s="35" t="s">
        <v>157</v>
      </c>
      <c r="E82" s="34"/>
      <c r="F82" s="19" t="s">
        <v>5</v>
      </c>
      <c r="G82" s="20">
        <v>2</v>
      </c>
      <c r="H82" s="23">
        <f t="shared" si="10"/>
        <v>221</v>
      </c>
      <c r="I82" s="25">
        <f t="shared" si="4"/>
        <v>0.4728132387706856</v>
      </c>
    </row>
    <row r="83" spans="2:9" ht="15.75" customHeight="1">
      <c r="B83" s="57" t="s">
        <v>158</v>
      </c>
      <c r="C83" s="34"/>
      <c r="D83" s="33" t="s">
        <v>159</v>
      </c>
      <c r="E83" s="34"/>
      <c r="F83" s="19" t="s">
        <v>1</v>
      </c>
      <c r="G83" s="20">
        <v>1</v>
      </c>
      <c r="H83" s="23">
        <f t="shared" si="10"/>
        <v>3315</v>
      </c>
      <c r="I83" s="25">
        <f t="shared" si="4"/>
        <v>7.0921985815602842</v>
      </c>
    </row>
    <row r="84" spans="2:9" ht="15.75" customHeight="1">
      <c r="B84" s="57" t="s">
        <v>160</v>
      </c>
      <c r="C84" s="34"/>
      <c r="D84" s="35" t="s">
        <v>161</v>
      </c>
      <c r="E84" s="34"/>
      <c r="F84" s="19" t="s">
        <v>5</v>
      </c>
      <c r="G84" s="20">
        <v>2</v>
      </c>
      <c r="H84" s="23">
        <f t="shared" si="10"/>
        <v>221</v>
      </c>
      <c r="I84" s="25">
        <f t="shared" si="4"/>
        <v>0.4728132387706856</v>
      </c>
    </row>
    <row r="85" spans="2:9" ht="15.75" customHeight="1"/>
    <row r="86" spans="2:9" ht="15.75" customHeight="1">
      <c r="B86" s="62" t="s">
        <v>162</v>
      </c>
      <c r="C86" s="63"/>
      <c r="D86" s="63"/>
      <c r="E86" s="63"/>
      <c r="F86" s="63"/>
      <c r="G86" s="63"/>
      <c r="H86" s="63"/>
      <c r="I86" s="64"/>
    </row>
    <row r="87" spans="2:9" ht="15.75" customHeight="1">
      <c r="B87" s="65"/>
      <c r="C87" s="66"/>
      <c r="D87" s="66"/>
      <c r="E87" s="66"/>
      <c r="F87" s="66"/>
      <c r="G87" s="66"/>
      <c r="H87" s="66"/>
      <c r="I87" s="67"/>
    </row>
    <row r="88" spans="2:9" ht="15.75" customHeight="1">
      <c r="B88" s="65" t="s">
        <v>163</v>
      </c>
      <c r="C88" s="66"/>
      <c r="D88" s="66" t="s">
        <v>173</v>
      </c>
      <c r="E88" s="66"/>
      <c r="F88" s="66"/>
      <c r="G88" s="66"/>
      <c r="H88" s="66"/>
      <c r="I88" s="67"/>
    </row>
    <row r="89" spans="2:9" ht="15.75" customHeight="1">
      <c r="B89" s="65" t="s">
        <v>164</v>
      </c>
      <c r="C89" s="66"/>
      <c r="D89" s="66" t="s">
        <v>174</v>
      </c>
      <c r="E89" s="66"/>
      <c r="F89" s="66"/>
      <c r="G89" s="66"/>
      <c r="H89" s="66"/>
      <c r="I89" s="67"/>
    </row>
    <row r="90" spans="2:9" ht="15.75" customHeight="1">
      <c r="B90" s="65" t="s">
        <v>165</v>
      </c>
      <c r="C90" s="66"/>
      <c r="D90" s="66" t="s">
        <v>166</v>
      </c>
      <c r="E90" s="66"/>
      <c r="F90" s="66"/>
      <c r="G90" s="68"/>
      <c r="H90" s="68"/>
      <c r="I90" s="69"/>
    </row>
    <row r="91" spans="2:9" ht="15.75" customHeight="1">
      <c r="B91" s="65" t="s">
        <v>167</v>
      </c>
      <c r="C91" s="66"/>
      <c r="D91" s="66" t="s">
        <v>168</v>
      </c>
      <c r="E91" s="66"/>
      <c r="F91" s="66"/>
      <c r="G91" s="68"/>
      <c r="H91" s="68"/>
      <c r="I91" s="69"/>
    </row>
    <row r="92" spans="2:9" ht="15.75" customHeight="1">
      <c r="B92" s="65" t="s">
        <v>169</v>
      </c>
      <c r="C92" s="66"/>
      <c r="D92" s="66" t="s">
        <v>170</v>
      </c>
      <c r="E92" s="66"/>
      <c r="F92" s="66"/>
      <c r="G92" s="66"/>
      <c r="H92" s="66"/>
      <c r="I92" s="67"/>
    </row>
    <row r="93" spans="2:9" ht="15.75" customHeight="1">
      <c r="B93" s="65" t="s">
        <v>171</v>
      </c>
      <c r="C93" s="66"/>
      <c r="D93" s="66" t="s">
        <v>170</v>
      </c>
      <c r="E93" s="66"/>
      <c r="F93" s="66"/>
      <c r="G93" s="66"/>
      <c r="H93" s="66"/>
      <c r="I93" s="67"/>
    </row>
    <row r="94" spans="2:9" ht="15.75" customHeight="1">
      <c r="B94" s="70" t="s">
        <v>172</v>
      </c>
      <c r="C94" s="71"/>
      <c r="D94" s="71" t="s">
        <v>170</v>
      </c>
      <c r="E94" s="71"/>
      <c r="F94" s="71"/>
      <c r="G94" s="71"/>
      <c r="H94" s="71"/>
      <c r="I94" s="72"/>
    </row>
    <row r="95" spans="2:9" ht="15.75" customHeight="1"/>
    <row r="96" spans="2:9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</sheetData>
  <mergeCells count="149">
    <mergeCell ref="B65:C65"/>
    <mergeCell ref="B66:C66"/>
    <mergeCell ref="B67:C67"/>
    <mergeCell ref="D67:E67"/>
    <mergeCell ref="B68:C68"/>
    <mergeCell ref="D68:E68"/>
    <mergeCell ref="D57:E57"/>
    <mergeCell ref="B57:C57"/>
    <mergeCell ref="B58:C58"/>
    <mergeCell ref="B59:C59"/>
    <mergeCell ref="B60:C60"/>
    <mergeCell ref="B61:C61"/>
    <mergeCell ref="B62:C62"/>
    <mergeCell ref="B63:C63"/>
    <mergeCell ref="B64:C64"/>
    <mergeCell ref="D50:E50"/>
    <mergeCell ref="B50:C50"/>
    <mergeCell ref="B51:C51"/>
    <mergeCell ref="B52:C52"/>
    <mergeCell ref="B53:C53"/>
    <mergeCell ref="B54:C54"/>
    <mergeCell ref="B55:C55"/>
    <mergeCell ref="B56:C56"/>
    <mergeCell ref="D51:E51"/>
    <mergeCell ref="D52:E52"/>
    <mergeCell ref="D53:E53"/>
    <mergeCell ref="D54:E54"/>
    <mergeCell ref="D55:E55"/>
    <mergeCell ref="D56:E56"/>
    <mergeCell ref="B45:C45"/>
    <mergeCell ref="B46:C46"/>
    <mergeCell ref="B47:C47"/>
    <mergeCell ref="B48:C48"/>
    <mergeCell ref="B49:C49"/>
    <mergeCell ref="D44:E44"/>
    <mergeCell ref="D45:E45"/>
    <mergeCell ref="D46:E46"/>
    <mergeCell ref="D47:E47"/>
    <mergeCell ref="D48:E48"/>
    <mergeCell ref="D49:E49"/>
    <mergeCell ref="D81:E81"/>
    <mergeCell ref="D82:E82"/>
    <mergeCell ref="D83:E83"/>
    <mergeCell ref="D84:E84"/>
    <mergeCell ref="D73:E73"/>
    <mergeCell ref="D74:E74"/>
    <mergeCell ref="D75:E75"/>
    <mergeCell ref="D76:E76"/>
    <mergeCell ref="D77:E77"/>
    <mergeCell ref="D78:E78"/>
    <mergeCell ref="D79:E79"/>
    <mergeCell ref="B81:C81"/>
    <mergeCell ref="B82:C82"/>
    <mergeCell ref="B83:C83"/>
    <mergeCell ref="B84:C84"/>
    <mergeCell ref="B72:C72"/>
    <mergeCell ref="B73:C73"/>
    <mergeCell ref="B74:C74"/>
    <mergeCell ref="B75:C75"/>
    <mergeCell ref="B76:C76"/>
    <mergeCell ref="B77:C77"/>
    <mergeCell ref="B78:C78"/>
    <mergeCell ref="B69:C69"/>
    <mergeCell ref="D69:E69"/>
    <mergeCell ref="B70:C70"/>
    <mergeCell ref="D70:E70"/>
    <mergeCell ref="B71:C71"/>
    <mergeCell ref="D71:E71"/>
    <mergeCell ref="D72:E72"/>
    <mergeCell ref="B79:C79"/>
    <mergeCell ref="B80:C80"/>
    <mergeCell ref="D80:E80"/>
    <mergeCell ref="B35:C35"/>
    <mergeCell ref="B36:C36"/>
    <mergeCell ref="B38:C38"/>
    <mergeCell ref="D38:E38"/>
    <mergeCell ref="B39:C39"/>
    <mergeCell ref="D39:E39"/>
    <mergeCell ref="D65:E65"/>
    <mergeCell ref="D66:E66"/>
    <mergeCell ref="D58:E58"/>
    <mergeCell ref="D59:E59"/>
    <mergeCell ref="D60:E60"/>
    <mergeCell ref="D61:E61"/>
    <mergeCell ref="D62:E62"/>
    <mergeCell ref="D63:E63"/>
    <mergeCell ref="D64:E64"/>
    <mergeCell ref="B40:C40"/>
    <mergeCell ref="D40:E40"/>
    <mergeCell ref="B41:C41"/>
    <mergeCell ref="D41:E41"/>
    <mergeCell ref="B42:C42"/>
    <mergeCell ref="D42:E42"/>
    <mergeCell ref="D43:E43"/>
    <mergeCell ref="B43:C43"/>
    <mergeCell ref="B44:C44"/>
    <mergeCell ref="D27:E27"/>
    <mergeCell ref="B27:C27"/>
    <mergeCell ref="B28:C28"/>
    <mergeCell ref="B29:C29"/>
    <mergeCell ref="B30:C30"/>
    <mergeCell ref="B31:C31"/>
    <mergeCell ref="B32:C32"/>
    <mergeCell ref="B33:C33"/>
    <mergeCell ref="B34:C34"/>
    <mergeCell ref="D20:E20"/>
    <mergeCell ref="B20:C20"/>
    <mergeCell ref="B21:C21"/>
    <mergeCell ref="B22:C22"/>
    <mergeCell ref="B23:C23"/>
    <mergeCell ref="B24:C24"/>
    <mergeCell ref="B25:C25"/>
    <mergeCell ref="B26:C26"/>
    <mergeCell ref="D21:E21"/>
    <mergeCell ref="D22:E22"/>
    <mergeCell ref="D23:E23"/>
    <mergeCell ref="D24:E24"/>
    <mergeCell ref="D25:E25"/>
    <mergeCell ref="D26:E26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G2:H2"/>
    <mergeCell ref="B4:D6"/>
    <mergeCell ref="C9:E9"/>
    <mergeCell ref="B11:I11"/>
    <mergeCell ref="B12:C12"/>
    <mergeCell ref="D12:E12"/>
    <mergeCell ref="D13:E13"/>
    <mergeCell ref="B13:C13"/>
    <mergeCell ref="B14:C14"/>
    <mergeCell ref="D14:E14"/>
    <mergeCell ref="D35:E35"/>
    <mergeCell ref="D36:E36"/>
    <mergeCell ref="D37:E37"/>
    <mergeCell ref="D28:E28"/>
    <mergeCell ref="D29:E29"/>
    <mergeCell ref="D30:E30"/>
    <mergeCell ref="D31:E31"/>
    <mergeCell ref="D32:E32"/>
    <mergeCell ref="D33:E33"/>
    <mergeCell ref="D34:E34"/>
  </mergeCells>
  <conditionalFormatting sqref="H51">
    <cfRule type="colorScale" priority="5">
      <colorScale>
        <cfvo type="formula" val="A76"/>
        <cfvo type="formula" val="A"/>
        <cfvo type="formula" val="B"/>
        <color rgb="FFC2D69B"/>
        <color rgb="FFD99594"/>
        <color rgb="FFFFDE78"/>
      </colorScale>
    </cfRule>
  </conditionalFormatting>
  <conditionalFormatting sqref="H51">
    <cfRule type="colorScale" priority="6">
      <colorScale>
        <cfvo type="formula" val="A76"/>
        <cfvo type="formula" val="A"/>
        <cfvo type="formula" val="B"/>
        <color rgb="FFFF7128"/>
        <color rgb="FFFFEB84"/>
        <color rgb="FF63BE7B"/>
      </colorScale>
    </cfRule>
  </conditionalFormatting>
  <conditionalFormatting sqref="H61">
    <cfRule type="colorScale" priority="7">
      <colorScale>
        <cfvo type="formula" val="A78"/>
        <cfvo type="formula" val="A"/>
        <cfvo type="formula" val="B"/>
        <color rgb="FFC2D69B"/>
        <color rgb="FFD99594"/>
        <color rgb="FFFFDE78"/>
      </colorScale>
    </cfRule>
  </conditionalFormatting>
  <conditionalFormatting sqref="H61">
    <cfRule type="colorScale" priority="8">
      <colorScale>
        <cfvo type="formula" val="A78"/>
        <cfvo type="formula" val="A"/>
        <cfvo type="formula" val="B"/>
        <color rgb="FFFF7128"/>
        <color rgb="FFFFEB84"/>
        <color rgb="FF63BE7B"/>
      </colorScale>
    </cfRule>
  </conditionalFormatting>
  <conditionalFormatting sqref="H50">
    <cfRule type="colorScale" priority="9">
      <colorScale>
        <cfvo type="formula" val="A78"/>
        <cfvo type="formula" val="A"/>
        <cfvo type="formula" val="B"/>
        <color rgb="FFC2D69B"/>
        <color rgb="FFD99594"/>
        <color rgb="FFFFDE78"/>
      </colorScale>
    </cfRule>
  </conditionalFormatting>
  <conditionalFormatting sqref="H50">
    <cfRule type="colorScale" priority="10">
      <colorScale>
        <cfvo type="formula" val="A78"/>
        <cfvo type="formula" val="A"/>
        <cfvo type="formula" val="B"/>
        <color rgb="FFFF7128"/>
        <color rgb="FFFFEB84"/>
        <color rgb="FF63BE7B"/>
      </colorScale>
    </cfRule>
  </conditionalFormatting>
  <conditionalFormatting sqref="H33">
    <cfRule type="colorScale" priority="11">
      <colorScale>
        <cfvo type="formula" val="A80"/>
        <cfvo type="formula" val="A"/>
        <cfvo type="formula" val="B"/>
        <color rgb="FFC2D69B"/>
        <color rgb="FFD99594"/>
        <color rgb="FFFFDE78"/>
      </colorScale>
    </cfRule>
  </conditionalFormatting>
  <conditionalFormatting sqref="H33">
    <cfRule type="colorScale" priority="12">
      <colorScale>
        <cfvo type="formula" val="A80"/>
        <cfvo type="formula" val="A"/>
        <cfvo type="formula" val="B"/>
        <color rgb="FFFF7128"/>
        <color rgb="FFFFEB84"/>
        <color rgb="FF63BE7B"/>
      </colorScale>
    </cfRule>
  </conditionalFormatting>
  <conditionalFormatting sqref="H26">
    <cfRule type="colorScale" priority="13">
      <colorScale>
        <cfvo type="formula" val="A76"/>
        <cfvo type="formula" val="A"/>
        <cfvo type="formula" val="B"/>
        <color rgb="FFC2D69B"/>
        <color rgb="FFD99594"/>
        <color rgb="FFFFDE78"/>
      </colorScale>
    </cfRule>
  </conditionalFormatting>
  <conditionalFormatting sqref="H26">
    <cfRule type="colorScale" priority="14">
      <colorScale>
        <cfvo type="formula" val="A76"/>
        <cfvo type="formula" val="A"/>
        <cfvo type="formula" val="B"/>
        <color rgb="FFFF7128"/>
        <color rgb="FFFFEB84"/>
        <color rgb="FF63BE7B"/>
      </colorScale>
    </cfRule>
  </conditionalFormatting>
  <conditionalFormatting sqref="H36">
    <cfRule type="colorScale" priority="15">
      <colorScale>
        <cfvo type="formula" val="A76"/>
        <cfvo type="formula" val="A"/>
        <cfvo type="formula" val="B"/>
        <color rgb="FFC2D69B"/>
        <color rgb="FFD99594"/>
        <color rgb="FFFFDE78"/>
      </colorScale>
    </cfRule>
  </conditionalFormatting>
  <conditionalFormatting sqref="H36">
    <cfRule type="colorScale" priority="16">
      <colorScale>
        <cfvo type="formula" val="A76"/>
        <cfvo type="formula" val="A"/>
        <cfvo type="formula" val="B"/>
        <color rgb="FFFF7128"/>
        <color rgb="FFFFEB84"/>
        <color rgb="FF63BE7B"/>
      </colorScale>
    </cfRule>
  </conditionalFormatting>
  <conditionalFormatting sqref="H75">
    <cfRule type="colorScale" priority="17">
      <colorScale>
        <cfvo type="formula" val="A68"/>
        <cfvo type="formula" val="A"/>
        <cfvo type="formula" val="B"/>
        <color rgb="FFFF7128"/>
        <color rgb="FFFFEB84"/>
        <color rgb="FF63BE7B"/>
      </colorScale>
    </cfRule>
  </conditionalFormatting>
  <conditionalFormatting sqref="H75">
    <cfRule type="colorScale" priority="18">
      <colorScale>
        <cfvo type="formula" val="A68"/>
        <cfvo type="formula" val="A"/>
        <cfvo type="formula" val="B"/>
        <color rgb="FFC2D69B"/>
        <color rgb="FFD99594"/>
        <color rgb="FFFFDE78"/>
      </colorScale>
    </cfRule>
  </conditionalFormatting>
  <conditionalFormatting sqref="H28">
    <cfRule type="colorScale" priority="19">
      <colorScale>
        <cfvo type="formula" val="A77"/>
        <cfvo type="formula" val="A"/>
        <cfvo type="formula" val="B"/>
        <color rgb="FFC2D69B"/>
        <color rgb="FFD99594"/>
        <color rgb="FFFFDE78"/>
      </colorScale>
    </cfRule>
  </conditionalFormatting>
  <conditionalFormatting sqref="H28">
    <cfRule type="colorScale" priority="20">
      <colorScale>
        <cfvo type="formula" val="A77"/>
        <cfvo type="formula" val="A"/>
        <cfvo type="formula" val="B"/>
        <color rgb="FFFF7128"/>
        <color rgb="FFFFEB84"/>
        <color rgb="FF63BE7B"/>
      </colorScale>
    </cfRule>
  </conditionalFormatting>
  <conditionalFormatting sqref="H62 H60 H67 H69:H71 H73:H74 H76:H84">
    <cfRule type="colorScale" priority="21">
      <colorScale>
        <cfvo type="formula" val="A49"/>
        <cfvo type="formula" val="A"/>
        <cfvo type="formula" val="B"/>
        <color rgb="FFC2D69B"/>
        <color rgb="FFD99594"/>
        <color rgb="FFFFDE78"/>
      </colorScale>
    </cfRule>
  </conditionalFormatting>
  <conditionalFormatting sqref="H67 H60 H69:H71 H73:H74 H76:H84">
    <cfRule type="colorScale" priority="22">
      <colorScale>
        <cfvo type="formula" val="A49"/>
        <cfvo type="formula" val="A"/>
        <cfvo type="formula" val="B"/>
        <color rgb="FFFF7128"/>
        <color rgb="FFFFEB84"/>
        <color rgb="FF63BE7B"/>
      </colorScale>
    </cfRule>
  </conditionalFormatting>
  <conditionalFormatting sqref="H31">
    <cfRule type="colorScale" priority="23">
      <colorScale>
        <cfvo type="formula" val="A77"/>
        <cfvo type="formula" val="A"/>
        <cfvo type="formula" val="B"/>
        <color rgb="FFC2D69B"/>
        <color rgb="FFD99594"/>
        <color rgb="FFFFDE78"/>
      </colorScale>
    </cfRule>
  </conditionalFormatting>
  <conditionalFormatting sqref="H31">
    <cfRule type="colorScale" priority="24">
      <colorScale>
        <cfvo type="formula" val="A77"/>
        <cfvo type="formula" val="A"/>
        <cfvo type="formula" val="B"/>
        <color rgb="FFFF7128"/>
        <color rgb="FFFFEB84"/>
        <color rgb="FF63BE7B"/>
      </colorScale>
    </cfRule>
  </conditionalFormatting>
  <conditionalFormatting sqref="H65">
    <cfRule type="colorScale" priority="25">
      <colorScale>
        <cfvo type="formula" val="A57"/>
        <cfvo type="formula" val="A"/>
        <cfvo type="formula" val="B"/>
        <color rgb="FFC2D69B"/>
        <color rgb="FFD99594"/>
        <color rgb="FFFFDE78"/>
      </colorScale>
    </cfRule>
  </conditionalFormatting>
  <conditionalFormatting sqref="H65">
    <cfRule type="colorScale" priority="26">
      <colorScale>
        <cfvo type="formula" val="A57"/>
        <cfvo type="formula" val="A"/>
        <cfvo type="formula" val="B"/>
        <color rgb="FFFF7128"/>
        <color rgb="FFFFEB84"/>
        <color rgb="FF63BE7B"/>
      </colorScale>
    </cfRule>
  </conditionalFormatting>
  <conditionalFormatting sqref="H58:H59">
    <cfRule type="colorScale" priority="27">
      <colorScale>
        <cfvo type="formula" val="A46"/>
        <cfvo type="formula" val="A"/>
        <cfvo type="formula" val="B"/>
        <color rgb="FFFF7128"/>
        <color rgb="FFFFEB84"/>
        <color rgb="FF63BE7B"/>
      </colorScale>
    </cfRule>
  </conditionalFormatting>
  <conditionalFormatting sqref="H58:H59">
    <cfRule type="colorScale" priority="28">
      <colorScale>
        <cfvo type="formula" val="A46"/>
        <cfvo type="formula" val="A"/>
        <cfvo type="formula" val="B"/>
        <color rgb="FFC2D69B"/>
        <color rgb="FFD99594"/>
        <color rgb="FFFFDE78"/>
      </colorScale>
    </cfRule>
  </conditionalFormatting>
  <conditionalFormatting sqref="H29:H30 H27 H34:H35 H37 H39 H41:H47 H52:H54 H56:H57">
    <cfRule type="colorScale" priority="29">
      <colorScale>
        <cfvo type="formula" val="A15"/>
        <cfvo type="formula" val="A"/>
        <cfvo type="formula" val="B"/>
        <color rgb="FFFF7128"/>
        <color rgb="FFFFEB84"/>
        <color rgb="FF63BE7B"/>
      </colorScale>
    </cfRule>
  </conditionalFormatting>
  <conditionalFormatting sqref="H63:H64 H66 H68 H72">
    <cfRule type="colorScale" priority="30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29:H30 H27 H32 H34:H35 H37:H49 H52:H57">
    <cfRule type="colorScale" priority="31">
      <colorScale>
        <cfvo type="formula" val="A15"/>
        <cfvo type="formula" val="A"/>
        <cfvo type="formula" val="B"/>
        <color rgb="FFC2D69B"/>
        <color rgb="FFD99594"/>
        <color rgb="FFFFDE78"/>
      </colorScale>
    </cfRule>
  </conditionalFormatting>
  <conditionalFormatting sqref="H38 H30">
    <cfRule type="colorScale" priority="32">
      <colorScale>
        <cfvo type="formula" val="#REF!"/>
        <cfvo type="formula" val="A"/>
        <cfvo type="formula" val="B"/>
        <color rgb="FFFF7128"/>
        <color rgb="FFFFEB84"/>
        <color rgb="FF63BE7B"/>
      </colorScale>
    </cfRule>
  </conditionalFormatting>
  <conditionalFormatting sqref="H32">
    <cfRule type="colorScale" priority="33">
      <colorScale>
        <cfvo type="formula" val="#REF!"/>
        <cfvo type="formula" val="A"/>
        <cfvo type="formula" val="B"/>
        <color rgb="FFFF7128"/>
        <color rgb="FFFFEB84"/>
        <color rgb="FF63BE7B"/>
      </colorScale>
    </cfRule>
  </conditionalFormatting>
  <conditionalFormatting sqref="H68">
    <cfRule type="colorScale" priority="34">
      <colorScale>
        <cfvo type="formula" val="A7"/>
        <cfvo type="formula" val="A"/>
        <cfvo type="formula" val="B"/>
        <color rgb="FFFF7128"/>
        <color rgb="FFFFEB84"/>
        <color rgb="FF63BE7B"/>
      </colorScale>
    </cfRule>
  </conditionalFormatting>
  <conditionalFormatting sqref="H21">
    <cfRule type="colorScale" priority="35">
      <colorScale>
        <cfvo type="formula" val="A78"/>
        <cfvo type="formula" val="A"/>
        <cfvo type="formula" val="B"/>
        <color rgb="FFFF7128"/>
        <color rgb="FFFFEB84"/>
        <color rgb="FF63BE7B"/>
      </colorScale>
    </cfRule>
  </conditionalFormatting>
  <conditionalFormatting sqref="H49">
    <cfRule type="colorScale" priority="36">
      <colorScale>
        <cfvo type="formula" val="A28"/>
        <cfvo type="formula" val="A"/>
        <cfvo type="formula" val="B"/>
        <color rgb="FFFF7128"/>
        <color rgb="FFFFEB84"/>
        <color rgb="FF63BE7B"/>
      </colorScale>
    </cfRule>
  </conditionalFormatting>
  <conditionalFormatting sqref="H63">
    <cfRule type="colorScale" priority="37">
      <colorScale>
        <cfvo type="formula" val="A2"/>
        <cfvo type="formula" val="A"/>
        <cfvo type="formula" val="B"/>
        <color rgb="FFFF7128"/>
        <color rgb="FFFFEB84"/>
        <color rgb="FF63BE7B"/>
      </colorScale>
    </cfRule>
  </conditionalFormatting>
  <conditionalFormatting sqref="H72">
    <cfRule type="colorScale" priority="38">
      <colorScale>
        <cfvo type="formula" val="A11"/>
        <cfvo type="formula" val="A"/>
        <cfvo type="formula" val="B"/>
        <color rgb="FFFF7128"/>
        <color rgb="FFFFEB84"/>
        <color rgb="FF63BE7B"/>
      </colorScale>
    </cfRule>
  </conditionalFormatting>
  <conditionalFormatting sqref="H17">
    <cfRule type="colorScale" priority="39">
      <colorScale>
        <cfvo type="formula" val="A77"/>
        <cfvo type="formula" val="A"/>
        <cfvo type="formula" val="B"/>
        <color rgb="FFFF7128"/>
        <color rgb="FFFFEB84"/>
        <color rgb="FF63BE7B"/>
      </colorScale>
    </cfRule>
  </conditionalFormatting>
  <conditionalFormatting sqref="H66">
    <cfRule type="colorScale" priority="40">
      <colorScale>
        <cfvo type="formula" val="A7"/>
        <cfvo type="formula" val="A"/>
        <cfvo type="formula" val="B"/>
        <color rgb="FFFF7128"/>
        <color rgb="FFFFEB84"/>
        <color rgb="FF63BE7B"/>
      </colorScale>
    </cfRule>
  </conditionalFormatting>
  <conditionalFormatting sqref="H62">
    <cfRule type="colorScale" priority="41">
      <colorScale>
        <cfvo type="formula" val="#REF!"/>
        <cfvo type="formula" val="A"/>
        <cfvo type="formula" val="B"/>
        <color rgb="FFFF7128"/>
        <color rgb="FFFFEB84"/>
        <color rgb="FF63BE7B"/>
      </colorScale>
    </cfRule>
  </conditionalFormatting>
  <conditionalFormatting sqref="H64">
    <cfRule type="colorScale" priority="42">
      <colorScale>
        <cfvo type="formula" val="A5"/>
        <cfvo type="formula" val="A"/>
        <cfvo type="formula" val="B"/>
        <color rgb="FFFF7128"/>
        <color rgb="FFFFEB84"/>
        <color rgb="FF63BE7B"/>
      </colorScale>
    </cfRule>
  </conditionalFormatting>
  <conditionalFormatting sqref="H40">
    <cfRule type="colorScale" priority="43">
      <colorScale>
        <cfvo type="formula" val="A81"/>
        <cfvo type="formula" val="A"/>
        <cfvo type="formula" val="B"/>
        <color rgb="FFFF7128"/>
        <color rgb="FFFFEB84"/>
        <color rgb="FF63BE7B"/>
      </colorScale>
    </cfRule>
  </conditionalFormatting>
  <conditionalFormatting sqref="H48">
    <cfRule type="colorScale" priority="44">
      <colorScale>
        <cfvo type="formula" val="A39"/>
        <cfvo type="formula" val="A"/>
        <cfvo type="formula" val="B"/>
        <color rgb="FFFF7128"/>
        <color rgb="FFFFEB84"/>
        <color rgb="FF63BE7B"/>
      </colorScale>
    </cfRule>
  </conditionalFormatting>
  <conditionalFormatting sqref="H20">
    <cfRule type="colorScale" priority="45">
      <colorScale>
        <cfvo type="formula" val="#REF!"/>
        <cfvo type="formula" val="A"/>
        <cfvo type="formula" val="B"/>
        <color rgb="FFFF7128"/>
        <color rgb="FFFFEB84"/>
        <color rgb="FF63BE7B"/>
      </colorScale>
    </cfRule>
  </conditionalFormatting>
  <conditionalFormatting sqref="H55">
    <cfRule type="colorScale" priority="46">
      <colorScale>
        <cfvo type="formula" val="A26"/>
        <cfvo type="formula" val="A"/>
        <cfvo type="formula" val="B"/>
        <color rgb="FFFF7128"/>
        <color rgb="FFFFEB84"/>
        <color rgb="FF63BE7B"/>
      </colorScale>
    </cfRule>
  </conditionalFormatting>
  <conditionalFormatting sqref="H13:H62 H65 H67 H69:H71 H73:H84">
    <cfRule type="cellIs" dxfId="55" priority="47" operator="equal">
      <formula>"""A1"""</formula>
    </cfRule>
  </conditionalFormatting>
  <conditionalFormatting sqref="H13:H62 H65 H67 H69:H71 H73:H84">
    <cfRule type="expression" dxfId="54" priority="48">
      <formula>H13="C"</formula>
    </cfRule>
  </conditionalFormatting>
  <conditionalFormatting sqref="H13:H62 H65 H67 H69:H71 H73:H84">
    <cfRule type="expression" dxfId="53" priority="49">
      <formula>H13="C"</formula>
    </cfRule>
  </conditionalFormatting>
  <conditionalFormatting sqref="H13:H62 H65 H67 H69:H71 H73:H84">
    <cfRule type="expression" dxfId="52" priority="50">
      <formula>H13="B"</formula>
    </cfRule>
  </conditionalFormatting>
  <conditionalFormatting sqref="H13:H62 H65 H67 H69:H71 H73:H84">
    <cfRule type="expression" dxfId="51" priority="51">
      <formula>H13="A"</formula>
    </cfRule>
  </conditionalFormatting>
  <conditionalFormatting sqref="H13:H62 H65 H67 H69:H71 H73:H84">
    <cfRule type="expression" dxfId="50" priority="52">
      <formula>H13="A1"</formula>
    </cfRule>
  </conditionalFormatting>
  <conditionalFormatting sqref="H13:H16 H18:H19 H22:H25">
    <cfRule type="colorScale" priority="5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3:H25">
    <cfRule type="colorScale" priority="5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5">
    <cfRule type="cellIs" dxfId="49" priority="55" operator="equal">
      <formula>"""A1"""</formula>
    </cfRule>
  </conditionalFormatting>
  <conditionalFormatting sqref="H15">
    <cfRule type="expression" dxfId="48" priority="56">
      <formula>H15="C"</formula>
    </cfRule>
  </conditionalFormatting>
  <conditionalFormatting sqref="H15">
    <cfRule type="expression" dxfId="47" priority="57">
      <formula>H15="C"</formula>
    </cfRule>
  </conditionalFormatting>
  <conditionalFormatting sqref="H15">
    <cfRule type="expression" dxfId="46" priority="58">
      <formula>H15="B"</formula>
    </cfRule>
  </conditionalFormatting>
  <conditionalFormatting sqref="H15">
    <cfRule type="expression" dxfId="45" priority="59">
      <formula>H15="A"</formula>
    </cfRule>
  </conditionalFormatting>
  <conditionalFormatting sqref="H15">
    <cfRule type="expression" dxfId="44" priority="60">
      <formula>H15="A1"</formula>
    </cfRule>
  </conditionalFormatting>
  <conditionalFormatting sqref="H15">
    <cfRule type="colorScale" priority="6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5">
    <cfRule type="colorScale" priority="6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6">
    <cfRule type="cellIs" dxfId="43" priority="63" operator="equal">
      <formula>"""A1"""</formula>
    </cfRule>
  </conditionalFormatting>
  <conditionalFormatting sqref="H16">
    <cfRule type="expression" dxfId="42" priority="64">
      <formula>H16="C"</formula>
    </cfRule>
  </conditionalFormatting>
  <conditionalFormatting sqref="H16">
    <cfRule type="expression" dxfId="41" priority="65">
      <formula>H16="C"</formula>
    </cfRule>
  </conditionalFormatting>
  <conditionalFormatting sqref="H16">
    <cfRule type="expression" dxfId="40" priority="66">
      <formula>H16="B"</formula>
    </cfRule>
  </conditionalFormatting>
  <conditionalFormatting sqref="H16">
    <cfRule type="expression" dxfId="39" priority="67">
      <formula>H16="A"</formula>
    </cfRule>
  </conditionalFormatting>
  <conditionalFormatting sqref="H16">
    <cfRule type="expression" dxfId="38" priority="68">
      <formula>H16="A1"</formula>
    </cfRule>
  </conditionalFormatting>
  <conditionalFormatting sqref="H16">
    <cfRule type="colorScale" priority="6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6">
    <cfRule type="colorScale" priority="70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9">
    <cfRule type="cellIs" dxfId="37" priority="71" operator="equal">
      <formula>"""A1"""</formula>
    </cfRule>
  </conditionalFormatting>
  <conditionalFormatting sqref="H19">
    <cfRule type="expression" dxfId="36" priority="72">
      <formula>H19="C"</formula>
    </cfRule>
  </conditionalFormatting>
  <conditionalFormatting sqref="H19">
    <cfRule type="expression" dxfId="35" priority="73">
      <formula>H19="C"</formula>
    </cfRule>
  </conditionalFormatting>
  <conditionalFormatting sqref="H19">
    <cfRule type="expression" dxfId="34" priority="74">
      <formula>H19="B"</formula>
    </cfRule>
  </conditionalFormatting>
  <conditionalFormatting sqref="H19">
    <cfRule type="expression" dxfId="33" priority="75">
      <formula>H19="A"</formula>
    </cfRule>
  </conditionalFormatting>
  <conditionalFormatting sqref="H19">
    <cfRule type="expression" dxfId="32" priority="76">
      <formula>H19="A1"</formula>
    </cfRule>
  </conditionalFormatting>
  <conditionalFormatting sqref="H19">
    <cfRule type="colorScale" priority="7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9">
    <cfRule type="colorScale" priority="7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22">
    <cfRule type="cellIs" dxfId="31" priority="79" operator="equal">
      <formula>"""A1"""</formula>
    </cfRule>
  </conditionalFormatting>
  <conditionalFormatting sqref="H22">
    <cfRule type="expression" dxfId="30" priority="80">
      <formula>H22="C"</formula>
    </cfRule>
  </conditionalFormatting>
  <conditionalFormatting sqref="H22">
    <cfRule type="expression" dxfId="29" priority="81">
      <formula>H22="C"</formula>
    </cfRule>
  </conditionalFormatting>
  <conditionalFormatting sqref="H22">
    <cfRule type="expression" dxfId="28" priority="82">
      <formula>H22="B"</formula>
    </cfRule>
  </conditionalFormatting>
  <conditionalFormatting sqref="H22">
    <cfRule type="expression" dxfId="27" priority="83">
      <formula>H22="A"</formula>
    </cfRule>
  </conditionalFormatting>
  <conditionalFormatting sqref="H22">
    <cfRule type="expression" dxfId="26" priority="84">
      <formula>H22="A1"</formula>
    </cfRule>
  </conditionalFormatting>
  <conditionalFormatting sqref="H22">
    <cfRule type="colorScale" priority="8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2">
    <cfRule type="colorScale" priority="8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23">
    <cfRule type="cellIs" dxfId="25" priority="87" operator="equal">
      <formula>"""A1"""</formula>
    </cfRule>
  </conditionalFormatting>
  <conditionalFormatting sqref="H23">
    <cfRule type="expression" dxfId="24" priority="88">
      <formula>H23="C"</formula>
    </cfRule>
  </conditionalFormatting>
  <conditionalFormatting sqref="H23">
    <cfRule type="expression" dxfId="23" priority="89">
      <formula>H23="C"</formula>
    </cfRule>
  </conditionalFormatting>
  <conditionalFormatting sqref="H23">
    <cfRule type="expression" dxfId="22" priority="90">
      <formula>H23="B"</formula>
    </cfRule>
  </conditionalFormatting>
  <conditionalFormatting sqref="H23">
    <cfRule type="expression" dxfId="21" priority="91">
      <formula>H23="A"</formula>
    </cfRule>
  </conditionalFormatting>
  <conditionalFormatting sqref="H23">
    <cfRule type="expression" dxfId="20" priority="92">
      <formula>H23="A1"</formula>
    </cfRule>
  </conditionalFormatting>
  <conditionalFormatting sqref="H23">
    <cfRule type="colorScale" priority="9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3">
    <cfRule type="colorScale" priority="9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24">
    <cfRule type="cellIs" dxfId="19" priority="95" operator="equal">
      <formula>"""A1"""</formula>
    </cfRule>
  </conditionalFormatting>
  <conditionalFormatting sqref="H24">
    <cfRule type="expression" dxfId="18" priority="96">
      <formula>H24="C"</formula>
    </cfRule>
  </conditionalFormatting>
  <conditionalFormatting sqref="H24">
    <cfRule type="expression" dxfId="17" priority="97">
      <formula>H24="C"</formula>
    </cfRule>
  </conditionalFormatting>
  <conditionalFormatting sqref="H24">
    <cfRule type="expression" dxfId="16" priority="98">
      <formula>H24="B"</formula>
    </cfRule>
  </conditionalFormatting>
  <conditionalFormatting sqref="H24">
    <cfRule type="expression" dxfId="15" priority="99">
      <formula>H24="A"</formula>
    </cfRule>
  </conditionalFormatting>
  <conditionalFormatting sqref="H24">
    <cfRule type="expression" dxfId="14" priority="100">
      <formula>H24="A1"</formula>
    </cfRule>
  </conditionalFormatting>
  <conditionalFormatting sqref="H24">
    <cfRule type="colorScale" priority="10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4">
    <cfRule type="colorScale" priority="10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3:F85 F95:F378">
    <cfRule type="expression" dxfId="13" priority="103">
      <formula>F13="C"</formula>
    </cfRule>
  </conditionalFormatting>
  <conditionalFormatting sqref="F13:F85 F95:F378">
    <cfRule type="expression" dxfId="12" priority="104">
      <formula>F13="B"</formula>
    </cfRule>
  </conditionalFormatting>
  <conditionalFormatting sqref="F13:F85 F95:F378">
    <cfRule type="expression" dxfId="11" priority="105">
      <formula>F13="A"</formula>
    </cfRule>
  </conditionalFormatting>
  <conditionalFormatting sqref="F13:F85 F95:F378">
    <cfRule type="expression" dxfId="10" priority="106">
      <formula>F13="A1"</formula>
    </cfRule>
  </conditionalFormatting>
  <conditionalFormatting sqref="H63:H64 H66 H68 H72">
    <cfRule type="cellIs" dxfId="9" priority="107" operator="equal">
      <formula>"""A1"""</formula>
    </cfRule>
  </conditionalFormatting>
  <conditionalFormatting sqref="H63:H64 H66 H68 H72">
    <cfRule type="expression" dxfId="8" priority="108">
      <formula>H63="C"</formula>
    </cfRule>
  </conditionalFormatting>
  <conditionalFormatting sqref="H63:H64 H66 H68 H72">
    <cfRule type="expression" dxfId="7" priority="109">
      <formula>H63="C"</formula>
    </cfRule>
  </conditionalFormatting>
  <conditionalFormatting sqref="H63:H64 H66 H68 H72">
    <cfRule type="expression" dxfId="6" priority="110">
      <formula>H63="B"</formula>
    </cfRule>
  </conditionalFormatting>
  <conditionalFormatting sqref="H63:H64 H66 H68 H72">
    <cfRule type="expression" dxfId="5" priority="111">
      <formula>H63="A"</formula>
    </cfRule>
  </conditionalFormatting>
  <conditionalFormatting sqref="H63:H64 H66 H68 H72">
    <cfRule type="expression" dxfId="4" priority="112">
      <formula>H63="A1"</formula>
    </cfRule>
  </conditionalFormatting>
  <conditionalFormatting sqref="F86:F94">
    <cfRule type="expression" dxfId="3" priority="1">
      <formula>F86="C"</formula>
    </cfRule>
  </conditionalFormatting>
  <conditionalFormatting sqref="F86:F94">
    <cfRule type="expression" dxfId="2" priority="2">
      <formula>F86="B"</formula>
    </cfRule>
  </conditionalFormatting>
  <conditionalFormatting sqref="F86:F94">
    <cfRule type="expression" dxfId="1" priority="3">
      <formula>F86="A"</formula>
    </cfRule>
  </conditionalFormatting>
  <conditionalFormatting sqref="F86:F94">
    <cfRule type="expression" dxfId="0" priority="4">
      <formula>F86="A1"</formula>
    </cfRule>
  </conditionalFormatting>
  <pageMargins left="0.25" right="0.25" top="0.75" bottom="0.75" header="0" footer="0"/>
  <pageSetup paperSize="9"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Ficha de Atribuiçãode Cat.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Usuário</cp:lastModifiedBy>
  <dcterms:created xsi:type="dcterms:W3CDTF">2017-04-20T16:08:19Z</dcterms:created>
  <dcterms:modified xsi:type="dcterms:W3CDTF">2022-05-30T01:24:17Z</dcterms:modified>
</cp:coreProperties>
</file>