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38400" windowHeight="12330"/>
  </bookViews>
  <sheets>
    <sheet name="Ficha de Atribuiçãode Cat." sheetId="1" r:id="rId1"/>
  </sheets>
  <calcPr calcId="162913"/>
  <extLst>
    <ext uri="GoogleSheetsCustomDataVersion1">
      <go:sheetsCustomData xmlns:go="http://customooxmlschemas.google.com/" r:id="rId5" roundtripDataSignature="AMtx7mhbwKt4bLLbBR/oTAfUqoEeOkvWWg=="/>
    </ext>
  </extLst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9" i="1" l="1"/>
  <c r="I24" i="1" s="1"/>
  <c r="I21" i="1" l="1"/>
  <c r="I34" i="1"/>
  <c r="I15" i="1"/>
  <c r="I23" i="1"/>
  <c r="I31" i="1"/>
  <c r="I45" i="1"/>
  <c r="I30" i="1"/>
  <c r="I20" i="1"/>
  <c r="I18" i="1"/>
  <c r="I44" i="1"/>
  <c r="I41" i="1"/>
  <c r="I38" i="1"/>
  <c r="I32" i="1"/>
  <c r="I17" i="1"/>
  <c r="I47" i="1"/>
  <c r="I35" i="1"/>
  <c r="I29" i="1"/>
  <c r="I33" i="1"/>
  <c r="I46" i="1"/>
  <c r="I37" i="1"/>
  <c r="I26" i="1"/>
  <c r="I40" i="1"/>
  <c r="I43" i="1"/>
  <c r="I16" i="1"/>
  <c r="I25" i="1"/>
  <c r="I14" i="1"/>
  <c r="I28" i="1"/>
  <c r="I19" i="1"/>
  <c r="I39" i="1"/>
  <c r="I13" i="1"/>
  <c r="I49" i="1"/>
  <c r="I22" i="1"/>
  <c r="I36" i="1"/>
  <c r="I27" i="1"/>
  <c r="I48" i="1"/>
  <c r="I42" i="1"/>
</calcChain>
</file>

<file path=xl/sharedStrings.xml><?xml version="1.0" encoding="utf-8"?>
<sst xmlns="http://schemas.openxmlformats.org/spreadsheetml/2006/main" count="144" uniqueCount="103">
  <si>
    <t>CRITÉRIO DE CATEGORÍA</t>
  </si>
  <si>
    <t>A1</t>
  </si>
  <si>
    <t>Ficha de Atribuição de Categoria</t>
  </si>
  <si>
    <t>A</t>
  </si>
  <si>
    <t>B</t>
  </si>
  <si>
    <t>C</t>
  </si>
  <si>
    <t>DATA:</t>
  </si>
  <si>
    <t>CAPÍTULOS:</t>
  </si>
  <si>
    <t>OBRA:</t>
  </si>
  <si>
    <t>FLYING VIRUS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</si>
  <si>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</si>
  <si>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</si>
  <si>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</si>
  <si>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</si>
  <si>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</si>
  <si>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</si>
  <si>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</si>
  <si>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</si>
  <si>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>Gabrielle Anwar</t>
  </si>
  <si>
    <t>Ann Bauer</t>
  </si>
  <si>
    <t>Rutger Hauer</t>
  </si>
  <si>
    <t>Ezekial</t>
  </si>
  <si>
    <t>Craig Sheffer</t>
  </si>
  <si>
    <t>Martin Bauer</t>
  </si>
  <si>
    <t>Jason Brooks</t>
  </si>
  <si>
    <t>Scotty</t>
  </si>
  <si>
    <t>David Naughton</t>
  </si>
  <si>
    <t>Dr. Stephen North</t>
  </si>
  <si>
    <t>Mark Adair-Rios</t>
  </si>
  <si>
    <t>Raka</t>
  </si>
  <si>
    <t>Adam Wylie</t>
  </si>
  <si>
    <t>Adam</t>
  </si>
  <si>
    <t>Lisa Wilhoit</t>
  </si>
  <si>
    <t>Sandy</t>
  </si>
  <si>
    <t>Duncan Regehr</t>
  </si>
  <si>
    <t>Savior</t>
  </si>
  <si>
    <t>Robin Bobeau</t>
  </si>
  <si>
    <t>Michelle</t>
  </si>
  <si>
    <t>Gregory Littman</t>
  </si>
  <si>
    <t>Rick</t>
  </si>
  <si>
    <t>Patrícia Rizzi Bitondi</t>
  </si>
  <si>
    <t>Naomi</t>
  </si>
  <si>
    <t>Nirce Lewin Goyman</t>
  </si>
  <si>
    <t>Bonnie</t>
  </si>
  <si>
    <t>Hunter Bodine</t>
  </si>
  <si>
    <t>Passageiro rude</t>
  </si>
  <si>
    <t>Sergio Kato</t>
  </si>
  <si>
    <t>Soldado apavorado</t>
  </si>
  <si>
    <t>Mario Pezini</t>
  </si>
  <si>
    <t>Idoso da cidade</t>
  </si>
  <si>
    <t>Silas Cardoso</t>
  </si>
  <si>
    <t>Soldado #1</t>
  </si>
  <si>
    <t>Haroldo Nunes Silva</t>
  </si>
  <si>
    <t>Soldado #2</t>
  </si>
  <si>
    <t>Roberto Aureliano da Rocha</t>
  </si>
  <si>
    <t>Soldado #3</t>
  </si>
  <si>
    <t>Wagner Gama Nascimento</t>
  </si>
  <si>
    <t>Integrante da tribo</t>
  </si>
  <si>
    <t>Joseph Luca B.</t>
  </si>
  <si>
    <t>Soldado intérprete</t>
  </si>
  <si>
    <t>Rodrigo Lombard</t>
  </si>
  <si>
    <t>Vigia</t>
  </si>
  <si>
    <t>Alexandre Vital</t>
  </si>
  <si>
    <t>Sergio Capezzuto</t>
  </si>
  <si>
    <t>Hercilio Zanin Jr.</t>
  </si>
  <si>
    <t>Passegeiro barbeando</t>
  </si>
  <si>
    <t>Mauricio Bosco Nunes Oliveira</t>
  </si>
  <si>
    <t>Passegeiro engasgando</t>
  </si>
  <si>
    <t>Luis Carlos de Borba Jr.</t>
  </si>
  <si>
    <t>Co-piloto</t>
  </si>
  <si>
    <t>Luis Antonio Vivarelli Curti</t>
  </si>
  <si>
    <t>Velho</t>
  </si>
  <si>
    <t>Richard Graham Maddock</t>
  </si>
  <si>
    <t>Passegeiro#1</t>
  </si>
  <si>
    <t>Carlos Antonio Rahal</t>
  </si>
  <si>
    <t>Passegeiro #2</t>
  </si>
  <si>
    <t>Paulo Vinícius</t>
  </si>
  <si>
    <t>Passegeiro #3</t>
  </si>
  <si>
    <t>Annabela Vianna Camargo</t>
  </si>
  <si>
    <t>Passegeiro #4</t>
  </si>
  <si>
    <t>Karen dos Santos</t>
  </si>
  <si>
    <t>Mulher</t>
  </si>
  <si>
    <t>Lilian Blanc</t>
  </si>
  <si>
    <t>Velha</t>
  </si>
  <si>
    <t>Roberto Vitorino</t>
  </si>
  <si>
    <t>Homem</t>
  </si>
  <si>
    <t>Femando de Paiva Lima</t>
  </si>
  <si>
    <t>Menino</t>
  </si>
  <si>
    <t>Flavia Vemaschi Lima</t>
  </si>
  <si>
    <t>Enfermeira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</si>
  <si>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</si>
  <si>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</si>
  <si>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</si>
  <si>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</si>
  <si>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24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</si>
  <si>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</si>
  <si>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</si>
  <si>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</si>
  <si>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</si>
  <si>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</si>
  <si>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</si>
  <si>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Jeff Hare/ Zani Leo</t>
  </si>
  <si>
    <t xml:space="preserve">Jeff Hare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</si>
</sst>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18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FF0000"/>
      <name val="Calibri"/>
      <family val="2"/>
    </font>
    <font>
      <sz val="12"/>
      <color rgb="FF17365D"/>
      <name val="Calibri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  <font>
      <sz val="12"/>
      <color theme="1"/>
      <name val="Arial"/>
      <family val="2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8"/>
  </cellStyleXfs>
  <cellXfs count="64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/>
    <xf numFmtId="0" fontId="11" fillId="9" borderId="16" xfId="0" applyFont="1" applyFill="1" applyBorder="1"/>
    <xf numFmtId="0" fontId="12" fillId="4" borderId="17" xfId="0" applyFont="1" applyFill="1" applyBorder="1" applyAlignment="1"/>
    <xf numFmtId="0" fontId="1" fillId="9" borderId="18" xfId="0" applyFont="1" applyFill="1" applyBorder="1" applyAlignment="1">
      <alignment horizontal="center"/>
    </xf>
    <xf numFmtId="0" fontId="12" fillId="4" borderId="19" xfId="0" applyFont="1" applyFill="1" applyBorder="1" applyAlignment="1"/>
    <xf numFmtId="0" fontId="11" fillId="9" borderId="20" xfId="0" applyFont="1" applyFill="1" applyBorder="1"/>
    <xf numFmtId="0" fontId="1" fillId="9" borderId="23" xfId="0" applyFont="1" applyFill="1" applyBorder="1" applyAlignment="1">
      <alignment horizontal="center"/>
    </xf>
    <xf numFmtId="0" fontId="12" fillId="0" borderId="24" xfId="0" applyFont="1" applyBorder="1"/>
    <xf numFmtId="0" fontId="14" fillId="4" borderId="3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" xfId="0" applyFont="1" applyBorder="1"/>
    <xf numFmtId="0" fontId="12" fillId="0" borderId="30" xfId="0" applyFont="1" applyBorder="1" applyAlignment="1">
      <alignment horizontal="center"/>
    </xf>
    <xf numFmtId="0" fontId="12" fillId="0" borderId="9" xfId="0" applyFont="1" applyBorder="1"/>
    <xf numFmtId="0" fontId="12" fillId="0" borderId="30" xfId="0" applyFont="1" applyBorder="1" applyAlignment="1">
      <alignment horizontal="center"/>
    </xf>
    <xf numFmtId="0" fontId="16" fillId="5" borderId="33" xfId="0" applyFont="1" applyFill="1" applyBorder="1" applyAlignment="1">
      <alignment vertical="center"/>
    </xf>
    <xf numFmtId="0" fontId="2" fillId="0" borderId="32" xfId="0" applyFont="1" applyBorder="1"/>
    <xf numFmtId="0" fontId="16" fillId="5" borderId="33" xfId="0" applyFont="1" applyFill="1" applyBorder="1" applyAlignment="1"/>
    <xf numFmtId="0" fontId="15" fillId="5" borderId="31" xfId="0" applyFont="1" applyFill="1" applyBorder="1" applyAlignment="1"/>
    <xf numFmtId="0" fontId="15" fillId="5" borderId="31" xfId="0" applyFont="1" applyFill="1" applyBorder="1" applyAlignment="1">
      <alignment horizontal="left" vertical="center"/>
    </xf>
    <xf numFmtId="0" fontId="16" fillId="5" borderId="3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1" xfId="0" applyFont="1" applyFill="1" applyBorder="1" applyAlignment="1">
      <alignment horizontal="center"/>
    </xf>
    <xf numFmtId="0" fontId="2" fillId="0" borderId="22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8" xfId="0" applyFont="1" applyFill="1" applyBorder="1" applyAlignment="1"/>
    <xf numFmtId="0" fontId="2" fillId="0" borderId="27" xfId="0" applyFont="1" applyBorder="1"/>
    <xf numFmtId="0" fontId="15" fillId="5" borderId="26" xfId="0" applyFont="1" applyFill="1" applyBorder="1" applyAlignment="1"/>
    <xf numFmtId="0" fontId="15" fillId="5" borderId="31" xfId="0" applyFont="1" applyFill="1" applyBorder="1" applyAlignment="1">
      <alignment horizontal="left"/>
    </xf>
    <xf numFmtId="0" fontId="16" fillId="5" borderId="33" xfId="0" applyFont="1" applyFill="1" applyBorder="1" applyAlignment="1">
      <alignment horizontal="left"/>
    </xf>
    <xf numFmtId="0" fontId="18" fillId="10" borderId="34" xfId="1" applyFont="1" applyFill="1" applyBorder="1" applyAlignment="1"/>
    <xf numFmtId="0" fontId="15" fillId="10" borderId="35" xfId="1" applyFont="1" applyFill="1" applyBorder="1" applyAlignment="1"/>
    <xf numFmtId="0" fontId="15" fillId="10" borderId="36" xfId="1" applyFont="1" applyFill="1" applyBorder="1" applyAlignment="1"/>
    <xf numFmtId="0" fontId="15" fillId="10" borderId="37" xfId="1" applyFont="1" applyFill="1" applyBorder="1" applyAlignment="1"/>
    <xf numFmtId="0" fontId="15" fillId="10" borderId="8" xfId="1" applyFont="1" applyFill="1" applyBorder="1" applyAlignment="1"/>
    <xf numFmtId="0" fontId="15" fillId="10" borderId="38" xfId="1" applyFont="1" applyFill="1" applyBorder="1" applyAlignment="1"/>
    <xf numFmtId="0" fontId="19" fillId="10" borderId="8" xfId="1" applyFont="1" applyFill="1" applyBorder="1" applyAlignment="1"/>
    <xf numFmtId="0" fontId="19" fillId="10" borderId="38" xfId="1" applyFont="1" applyFill="1" applyBorder="1" applyAlignment="1"/>
    <xf numFmtId="0" fontId="15" fillId="10" borderId="39" xfId="1" applyFont="1" applyFill="1" applyBorder="1" applyAlignment="1"/>
    <xf numFmtId="0" fontId="15" fillId="10" borderId="40" xfId="1" applyFont="1" applyFill="1" applyBorder="1" applyAlignment="1"/>
    <xf numFmtId="0" fontId="15" fillId="10" borderId="41" xfId="1" applyFont="1" applyFill="1" applyBorder="1" applyAlignment="1"/>
  </cellXfs>
  <cellStyles count="2">
    <cellStyle name="Normal" xfId="0" builtinId="0"/>
    <cellStyle name="Normal 3" xfId="1"/>
  </cellStyles>
  <dxfs count="50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42"/>
  <sheetViews>
    <sheetView showGridLines="0" tabSelected="1" topLeftCell="A28" workbookViewId="0">
      <selection activeCell="E66" sqref="E66"/>
    </sheetView>
  </sheetViews>
  <sheetFormatPr defaultColWidth="11.21875" defaultRowHeight="15" customHeight="1"/>
  <cols>
    <col min="1" max="1" width="9.33203125" customWidth="1"/>
    <col min="2" max="4" width="16.77734375" customWidth="1"/>
    <col min="5" max="5" width="15" customWidth="1"/>
    <col min="6" max="8" width="13.33203125" customWidth="1"/>
    <col min="9" max="21" width="10.5546875" customWidth="1"/>
  </cols>
  <sheetData>
    <row r="2" spans="2:9" ht="15.75" customHeight="1">
      <c r="G2" s="32" t="s">
        <v>0</v>
      </c>
      <c r="H2" s="33"/>
    </row>
    <row r="3" spans="2:9" ht="15.75" customHeight="1">
      <c r="G3" s="1" t="s">
        <v>1</v>
      </c>
      <c r="H3" s="2">
        <v>15</v>
      </c>
    </row>
    <row r="4" spans="2:9" ht="15.75" customHeight="1">
      <c r="B4" s="34" t="s">
        <v>2</v>
      </c>
      <c r="C4" s="35"/>
      <c r="D4" s="36"/>
      <c r="E4" s="3"/>
      <c r="G4" s="4" t="s">
        <v>3</v>
      </c>
      <c r="H4" s="5">
        <v>10</v>
      </c>
    </row>
    <row r="5" spans="2:9" ht="15.75" customHeight="1">
      <c r="B5" s="37"/>
      <c r="C5" s="38"/>
      <c r="D5" s="39"/>
      <c r="E5" s="3"/>
      <c r="G5" s="6" t="s">
        <v>4</v>
      </c>
      <c r="H5" s="5">
        <v>5</v>
      </c>
    </row>
    <row r="6" spans="2:9" ht="15.75" customHeight="1">
      <c r="B6" s="40"/>
      <c r="C6" s="41"/>
      <c r="D6" s="42"/>
      <c r="E6" s="3"/>
      <c r="G6" s="7" t="s">
        <v>5</v>
      </c>
      <c r="H6" s="8">
        <v>2</v>
      </c>
    </row>
    <row r="7" spans="2:9" ht="15.75">
      <c r="B7" s="9"/>
    </row>
    <row r="8" spans="2:9" ht="15.75">
      <c r="B8" s="10" t="s">
        <v>6</v>
      </c>
      <c r="C8" s="11">
        <v>2001</v>
      </c>
      <c r="G8" s="12" t="s">
        <v>7</v>
      </c>
      <c r="H8" s="13">
        <v>1</v>
      </c>
    </row>
    <row r="9" spans="2:9" ht="15.75">
      <c r="B9" s="14" t="s">
        <v>8</v>
      </c>
      <c r="C9" s="43" t="s">
        <v>9</v>
      </c>
      <c r="D9" s="44"/>
      <c r="E9" s="33"/>
      <c r="G9" s="15" t="s">
        <v>10</v>
      </c>
      <c r="H9" s="16">
        <f>SUM(H13:H1842)</f>
        <v>119</v>
      </c>
    </row>
    <row r="10" spans="2:9" ht="15.75" customHeight="1"/>
    <row r="11" spans="2:9" ht="18.75">
      <c r="B11" s="45" t="s">
        <v>11</v>
      </c>
      <c r="C11" s="44"/>
      <c r="D11" s="44"/>
      <c r="E11" s="44"/>
      <c r="F11" s="44"/>
      <c r="G11" s="44"/>
      <c r="H11" s="44"/>
      <c r="I11" s="33"/>
    </row>
    <row r="12" spans="2:9" ht="15.75">
      <c r="B12" s="46" t="s">
        <v>12</v>
      </c>
      <c r="C12" s="33"/>
      <c r="D12" s="47" t="s">
        <v>13</v>
      </c>
      <c r="E12" s="33"/>
      <c r="F12" s="17" t="s">
        <v>14</v>
      </c>
      <c r="G12" s="18" t="s">
        <v>15</v>
      </c>
      <c r="H12" s="17" t="s">
        <v>16</v>
      </c>
      <c r="I12" s="17" t="s">
        <v>17</v>
      </c>
    </row>
    <row r="13" spans="2:9" ht="18.75">
      <c r="B13" s="50" t="s">
        <v>18</v>
      </c>
      <c r="C13" s="49"/>
      <c r="D13" s="48" t="s">
        <v>19</v>
      </c>
      <c r="E13" s="49"/>
      <c r="F13" s="19" t="s">
        <v>1</v>
      </c>
      <c r="G13" s="20">
        <v>1</v>
      </c>
      <c r="H13" s="21">
        <f t="shared" ref="H13:H42" si="0">IF(F13="A1",($H$8/G13)*$H$3,IF(F13="A",($H$8/G13)*$H$4,IF(F13="B",($H$8/G13)*$H$5,IF(F13="C",($H$8/G13)*$H$6))))</f>
        <v>15</v>
      </c>
      <c r="I13" s="22">
        <f t="shared" ref="I13:I49" si="1">(H13/$H$9)*100</f>
        <v>12.605042016806722</v>
      </c>
    </row>
    <row r="14" spans="2:9" ht="18.75">
      <c r="B14" s="29" t="s">
        <v>20</v>
      </c>
      <c r="C14" s="27"/>
      <c r="D14" s="26" t="s">
        <v>21</v>
      </c>
      <c r="E14" s="27"/>
      <c r="F14" s="23" t="s">
        <v>1</v>
      </c>
      <c r="G14" s="20">
        <v>1</v>
      </c>
      <c r="H14" s="21">
        <f t="shared" si="0"/>
        <v>15</v>
      </c>
      <c r="I14" s="24">
        <f t="shared" si="1"/>
        <v>12.605042016806722</v>
      </c>
    </row>
    <row r="15" spans="2:9" ht="18.75">
      <c r="B15" s="29" t="s">
        <v>22</v>
      </c>
      <c r="C15" s="27"/>
      <c r="D15" s="26" t="s">
        <v>23</v>
      </c>
      <c r="E15" s="27"/>
      <c r="F15" s="23" t="s">
        <v>3</v>
      </c>
      <c r="G15" s="20">
        <v>1</v>
      </c>
      <c r="H15" s="21">
        <f t="shared" si="0"/>
        <v>10</v>
      </c>
      <c r="I15" s="24">
        <f t="shared" si="1"/>
        <v>8.4033613445378155</v>
      </c>
    </row>
    <row r="16" spans="2:9" ht="15.75" customHeight="1">
      <c r="B16" s="29" t="s">
        <v>24</v>
      </c>
      <c r="C16" s="27"/>
      <c r="D16" s="28" t="s">
        <v>25</v>
      </c>
      <c r="E16" s="27"/>
      <c r="F16" s="23" t="s">
        <v>3</v>
      </c>
      <c r="G16" s="20">
        <v>1</v>
      </c>
      <c r="H16" s="21">
        <f t="shared" si="0"/>
        <v>10</v>
      </c>
      <c r="I16" s="24">
        <f t="shared" si="1"/>
        <v>8.4033613445378155</v>
      </c>
    </row>
    <row r="17" spans="2:9" ht="18.75">
      <c r="B17" s="29" t="s">
        <v>26</v>
      </c>
      <c r="C17" s="27"/>
      <c r="D17" s="26" t="s">
        <v>27</v>
      </c>
      <c r="E17" s="27"/>
      <c r="F17" s="23" t="s">
        <v>3</v>
      </c>
      <c r="G17" s="20">
        <v>1</v>
      </c>
      <c r="H17" s="21">
        <f t="shared" si="0"/>
        <v>10</v>
      </c>
      <c r="I17" s="24">
        <f t="shared" si="1"/>
        <v>8.4033613445378155</v>
      </c>
    </row>
    <row r="18" spans="2:9" ht="18.75">
      <c r="B18" s="29" t="s">
        <v>28</v>
      </c>
      <c r="C18" s="27"/>
      <c r="D18" s="28" t="s">
        <v>29</v>
      </c>
      <c r="E18" s="27"/>
      <c r="F18" s="23" t="s">
        <v>4</v>
      </c>
      <c r="G18" s="20">
        <v>1</v>
      </c>
      <c r="H18" s="21">
        <f t="shared" si="0"/>
        <v>5</v>
      </c>
      <c r="I18" s="24">
        <f t="shared" si="1"/>
        <v>4.2016806722689077</v>
      </c>
    </row>
    <row r="19" spans="2:9" ht="15.75" customHeight="1">
      <c r="B19" s="29" t="s">
        <v>30</v>
      </c>
      <c r="C19" s="27"/>
      <c r="D19" s="26" t="s">
        <v>31</v>
      </c>
      <c r="E19" s="27"/>
      <c r="F19" s="23" t="s">
        <v>4</v>
      </c>
      <c r="G19" s="20">
        <v>1</v>
      </c>
      <c r="H19" s="21">
        <f t="shared" si="0"/>
        <v>5</v>
      </c>
      <c r="I19" s="24">
        <f t="shared" si="1"/>
        <v>4.2016806722689077</v>
      </c>
    </row>
    <row r="20" spans="2:9" ht="15.75" customHeight="1">
      <c r="B20" s="29" t="s">
        <v>32</v>
      </c>
      <c r="C20" s="27"/>
      <c r="D20" s="26" t="s">
        <v>33</v>
      </c>
      <c r="E20" s="27"/>
      <c r="F20" s="23" t="s">
        <v>4</v>
      </c>
      <c r="G20" s="20">
        <v>1</v>
      </c>
      <c r="H20" s="21">
        <f t="shared" si="0"/>
        <v>5</v>
      </c>
      <c r="I20" s="24">
        <f t="shared" si="1"/>
        <v>4.2016806722689077</v>
      </c>
    </row>
    <row r="21" spans="2:9" ht="18.75">
      <c r="B21" s="29" t="s">
        <v>34</v>
      </c>
      <c r="C21" s="27"/>
      <c r="D21" s="26" t="s">
        <v>35</v>
      </c>
      <c r="E21" s="27"/>
      <c r="F21" s="23" t="s">
        <v>4</v>
      </c>
      <c r="G21" s="20">
        <v>1</v>
      </c>
      <c r="H21" s="21">
        <f t="shared" si="0"/>
        <v>5</v>
      </c>
      <c r="I21" s="24">
        <f t="shared" si="1"/>
        <v>4.2016806722689077</v>
      </c>
    </row>
    <row r="22" spans="2:9" ht="18.75">
      <c r="B22" s="29" t="s">
        <v>36</v>
      </c>
      <c r="C22" s="27"/>
      <c r="D22" s="28" t="s">
        <v>37</v>
      </c>
      <c r="E22" s="27"/>
      <c r="F22" s="23" t="s">
        <v>4</v>
      </c>
      <c r="G22" s="20">
        <v>1</v>
      </c>
      <c r="H22" s="21">
        <f t="shared" si="0"/>
        <v>5</v>
      </c>
      <c r="I22" s="24">
        <f t="shared" si="1"/>
        <v>4.2016806722689077</v>
      </c>
    </row>
    <row r="23" spans="2:9" ht="18.75">
      <c r="B23" s="29" t="s">
        <v>38</v>
      </c>
      <c r="C23" s="27"/>
      <c r="D23" s="26" t="s">
        <v>39</v>
      </c>
      <c r="E23" s="27"/>
      <c r="F23" s="23" t="s">
        <v>4</v>
      </c>
      <c r="G23" s="20">
        <v>1</v>
      </c>
      <c r="H23" s="21">
        <f t="shared" si="0"/>
        <v>5</v>
      </c>
      <c r="I23" s="24">
        <f t="shared" si="1"/>
        <v>4.2016806722689077</v>
      </c>
    </row>
    <row r="24" spans="2:9" ht="15.75" customHeight="1">
      <c r="B24" s="29" t="s">
        <v>40</v>
      </c>
      <c r="C24" s="27"/>
      <c r="D24" s="26" t="s">
        <v>41</v>
      </c>
      <c r="E24" s="27"/>
      <c r="F24" s="23" t="s">
        <v>4</v>
      </c>
      <c r="G24" s="20">
        <v>2</v>
      </c>
      <c r="H24" s="21">
        <f t="shared" si="0"/>
        <v>2.5</v>
      </c>
      <c r="I24" s="24">
        <f t="shared" si="1"/>
        <v>2.1008403361344539</v>
      </c>
    </row>
    <row r="25" spans="2:9" ht="15.75" customHeight="1">
      <c r="B25" s="29" t="s">
        <v>42</v>
      </c>
      <c r="C25" s="27"/>
      <c r="D25" s="28" t="s">
        <v>43</v>
      </c>
      <c r="E25" s="27"/>
      <c r="F25" s="23" t="s">
        <v>4</v>
      </c>
      <c r="G25" s="20">
        <v>2</v>
      </c>
      <c r="H25" s="21">
        <f t="shared" si="0"/>
        <v>2.5</v>
      </c>
      <c r="I25" s="24">
        <f t="shared" si="1"/>
        <v>2.1008403361344539</v>
      </c>
    </row>
    <row r="26" spans="2:9" ht="15.75" customHeight="1">
      <c r="B26" s="29" t="s">
        <v>44</v>
      </c>
      <c r="C26" s="27"/>
      <c r="D26" s="28" t="s">
        <v>45</v>
      </c>
      <c r="E26" s="27"/>
      <c r="F26" s="23" t="s">
        <v>5</v>
      </c>
      <c r="G26" s="20">
        <v>2</v>
      </c>
      <c r="H26" s="21">
        <f t="shared" si="0"/>
        <v>1</v>
      </c>
      <c r="I26" s="24">
        <f t="shared" si="1"/>
        <v>0.84033613445378152</v>
      </c>
    </row>
    <row r="27" spans="2:9" ht="15.75" customHeight="1">
      <c r="B27" s="29" t="s">
        <v>46</v>
      </c>
      <c r="C27" s="27"/>
      <c r="D27" s="26" t="s">
        <v>47</v>
      </c>
      <c r="E27" s="27"/>
      <c r="F27" s="23" t="s">
        <v>5</v>
      </c>
      <c r="G27" s="20">
        <v>2</v>
      </c>
      <c r="H27" s="21">
        <f t="shared" si="0"/>
        <v>1</v>
      </c>
      <c r="I27" s="24">
        <f t="shared" si="1"/>
        <v>0.84033613445378152</v>
      </c>
    </row>
    <row r="28" spans="2:9" ht="15.75" customHeight="1">
      <c r="B28" s="29" t="s">
        <v>48</v>
      </c>
      <c r="C28" s="27"/>
      <c r="D28" s="28" t="s">
        <v>49</v>
      </c>
      <c r="E28" s="27"/>
      <c r="F28" s="23" t="s">
        <v>5</v>
      </c>
      <c r="G28" s="20">
        <v>2</v>
      </c>
      <c r="H28" s="21">
        <f t="shared" si="0"/>
        <v>1</v>
      </c>
      <c r="I28" s="24">
        <f t="shared" si="1"/>
        <v>0.84033613445378152</v>
      </c>
    </row>
    <row r="29" spans="2:9" ht="15.75" customHeight="1">
      <c r="B29" s="29" t="s">
        <v>50</v>
      </c>
      <c r="C29" s="27"/>
      <c r="D29" s="26" t="s">
        <v>51</v>
      </c>
      <c r="E29" s="27"/>
      <c r="F29" s="23" t="s">
        <v>5</v>
      </c>
      <c r="G29" s="20">
        <v>2</v>
      </c>
      <c r="H29" s="21">
        <f t="shared" si="0"/>
        <v>1</v>
      </c>
      <c r="I29" s="24">
        <f t="shared" si="1"/>
        <v>0.84033613445378152</v>
      </c>
    </row>
    <row r="30" spans="2:9" ht="15.75" customHeight="1">
      <c r="B30" s="29" t="s">
        <v>52</v>
      </c>
      <c r="C30" s="27"/>
      <c r="D30" s="26" t="s">
        <v>53</v>
      </c>
      <c r="E30" s="27"/>
      <c r="F30" s="23" t="s">
        <v>5</v>
      </c>
      <c r="G30" s="20">
        <v>2</v>
      </c>
      <c r="H30" s="21">
        <f t="shared" si="0"/>
        <v>1</v>
      </c>
      <c r="I30" s="24">
        <f t="shared" si="1"/>
        <v>0.84033613445378152</v>
      </c>
    </row>
    <row r="31" spans="2:9" ht="15.75" customHeight="1">
      <c r="B31" s="29" t="s">
        <v>54</v>
      </c>
      <c r="C31" s="27"/>
      <c r="D31" s="26" t="s">
        <v>55</v>
      </c>
      <c r="E31" s="27"/>
      <c r="F31" s="23" t="s">
        <v>5</v>
      </c>
      <c r="G31" s="20">
        <v>2</v>
      </c>
      <c r="H31" s="21">
        <f t="shared" si="0"/>
        <v>1</v>
      </c>
      <c r="I31" s="24">
        <f t="shared" si="1"/>
        <v>0.84033613445378152</v>
      </c>
    </row>
    <row r="32" spans="2:9" ht="15.75" customHeight="1">
      <c r="B32" s="29" t="s">
        <v>56</v>
      </c>
      <c r="C32" s="27"/>
      <c r="D32" s="26" t="s">
        <v>57</v>
      </c>
      <c r="E32" s="27"/>
      <c r="F32" s="23" t="s">
        <v>5</v>
      </c>
      <c r="G32" s="20">
        <v>2</v>
      </c>
      <c r="H32" s="21">
        <f t="shared" si="0"/>
        <v>1</v>
      </c>
      <c r="I32" s="24">
        <f t="shared" si="1"/>
        <v>0.84033613445378152</v>
      </c>
    </row>
    <row r="33" spans="2:9" ht="15.75" customHeight="1">
      <c r="B33" s="29" t="s">
        <v>58</v>
      </c>
      <c r="C33" s="27"/>
      <c r="D33" s="26" t="s">
        <v>59</v>
      </c>
      <c r="E33" s="27"/>
      <c r="F33" s="23" t="s">
        <v>5</v>
      </c>
      <c r="G33" s="20">
        <v>2</v>
      </c>
      <c r="H33" s="21">
        <f t="shared" si="0"/>
        <v>1</v>
      </c>
      <c r="I33" s="24">
        <f t="shared" si="1"/>
        <v>0.84033613445378152</v>
      </c>
    </row>
    <row r="34" spans="2:9" ht="15.75" customHeight="1">
      <c r="B34" s="29" t="s">
        <v>60</v>
      </c>
      <c r="C34" s="27"/>
      <c r="D34" s="26" t="s">
        <v>61</v>
      </c>
      <c r="E34" s="27"/>
      <c r="F34" s="23" t="s">
        <v>5</v>
      </c>
      <c r="G34" s="20">
        <v>2</v>
      </c>
      <c r="H34" s="21">
        <f t="shared" si="0"/>
        <v>1</v>
      </c>
      <c r="I34" s="24">
        <f t="shared" si="1"/>
        <v>0.84033613445378152</v>
      </c>
    </row>
    <row r="35" spans="2:9" ht="15.75" customHeight="1">
      <c r="B35" s="29" t="s">
        <v>62</v>
      </c>
      <c r="C35" s="27"/>
      <c r="D35" s="26" t="s">
        <v>51</v>
      </c>
      <c r="E35" s="27"/>
      <c r="F35" s="23" t="s">
        <v>5</v>
      </c>
      <c r="G35" s="20">
        <v>2</v>
      </c>
      <c r="H35" s="21">
        <f t="shared" si="0"/>
        <v>1</v>
      </c>
      <c r="I35" s="24">
        <f t="shared" si="1"/>
        <v>0.84033613445378152</v>
      </c>
    </row>
    <row r="36" spans="2:9" ht="15.75" customHeight="1">
      <c r="B36" s="29" t="s">
        <v>63</v>
      </c>
      <c r="C36" s="27"/>
      <c r="D36" s="28" t="s">
        <v>53</v>
      </c>
      <c r="E36" s="27"/>
      <c r="F36" s="23" t="s">
        <v>5</v>
      </c>
      <c r="G36" s="20">
        <v>2</v>
      </c>
      <c r="H36" s="21">
        <f t="shared" si="0"/>
        <v>1</v>
      </c>
      <c r="I36" s="24">
        <f t="shared" si="1"/>
        <v>0.84033613445378152</v>
      </c>
    </row>
    <row r="37" spans="2:9" ht="15.75" customHeight="1">
      <c r="B37" s="29" t="s">
        <v>64</v>
      </c>
      <c r="C37" s="27"/>
      <c r="D37" s="26" t="s">
        <v>65</v>
      </c>
      <c r="E37" s="27"/>
      <c r="F37" s="23" t="s">
        <v>5</v>
      </c>
      <c r="G37" s="20">
        <v>2</v>
      </c>
      <c r="H37" s="21">
        <f t="shared" si="0"/>
        <v>1</v>
      </c>
      <c r="I37" s="24">
        <f t="shared" si="1"/>
        <v>0.84033613445378152</v>
      </c>
    </row>
    <row r="38" spans="2:9" ht="15.75" customHeight="1">
      <c r="B38" s="51" t="s">
        <v>66</v>
      </c>
      <c r="C38" s="27"/>
      <c r="D38" s="52" t="s">
        <v>67</v>
      </c>
      <c r="E38" s="27"/>
      <c r="F38" s="23" t="s">
        <v>5</v>
      </c>
      <c r="G38" s="20">
        <v>2</v>
      </c>
      <c r="H38" s="21">
        <f t="shared" si="0"/>
        <v>1</v>
      </c>
      <c r="I38" s="24">
        <f t="shared" si="1"/>
        <v>0.84033613445378152</v>
      </c>
    </row>
    <row r="39" spans="2:9" ht="15.75" customHeight="1">
      <c r="B39" s="29" t="s">
        <v>68</v>
      </c>
      <c r="C39" s="27"/>
      <c r="D39" s="28" t="s">
        <v>69</v>
      </c>
      <c r="E39" s="27"/>
      <c r="F39" s="23" t="s">
        <v>5</v>
      </c>
      <c r="G39" s="20">
        <v>2</v>
      </c>
      <c r="H39" s="21">
        <f t="shared" si="0"/>
        <v>1</v>
      </c>
      <c r="I39" s="24">
        <f t="shared" si="1"/>
        <v>0.84033613445378152</v>
      </c>
    </row>
    <row r="40" spans="2:9" ht="15.75" customHeight="1">
      <c r="B40" s="29" t="s">
        <v>70</v>
      </c>
      <c r="C40" s="27"/>
      <c r="D40" s="28" t="s">
        <v>71</v>
      </c>
      <c r="E40" s="27"/>
      <c r="F40" s="23" t="s">
        <v>5</v>
      </c>
      <c r="G40" s="20">
        <v>2</v>
      </c>
      <c r="H40" s="21">
        <f t="shared" si="0"/>
        <v>1</v>
      </c>
      <c r="I40" s="24">
        <f t="shared" si="1"/>
        <v>0.84033613445378152</v>
      </c>
    </row>
    <row r="41" spans="2:9" ht="15.75" customHeight="1">
      <c r="B41" s="30" t="s">
        <v>72</v>
      </c>
      <c r="C41" s="27"/>
      <c r="D41" s="31" t="s">
        <v>73</v>
      </c>
      <c r="E41" s="27"/>
      <c r="F41" s="23" t="s">
        <v>5</v>
      </c>
      <c r="G41" s="20">
        <v>2</v>
      </c>
      <c r="H41" s="21">
        <f t="shared" si="0"/>
        <v>1</v>
      </c>
      <c r="I41" s="24">
        <f t="shared" si="1"/>
        <v>0.84033613445378152</v>
      </c>
    </row>
    <row r="42" spans="2:9" ht="15.75" customHeight="1">
      <c r="B42" s="29" t="s">
        <v>74</v>
      </c>
      <c r="C42" s="27"/>
      <c r="D42" s="28" t="s">
        <v>75</v>
      </c>
      <c r="E42" s="27"/>
      <c r="F42" s="23" t="s">
        <v>5</v>
      </c>
      <c r="G42" s="20">
        <v>2</v>
      </c>
      <c r="H42" s="21">
        <f t="shared" si="0"/>
        <v>1</v>
      </c>
      <c r="I42" s="24">
        <f t="shared" si="1"/>
        <v>0.84033613445378152</v>
      </c>
    </row>
    <row r="43" spans="2:9" ht="15.75" customHeight="1">
      <c r="B43" s="29" t="s">
        <v>76</v>
      </c>
      <c r="C43" s="27"/>
      <c r="D43" s="26" t="s">
        <v>77</v>
      </c>
      <c r="E43" s="27"/>
      <c r="F43" s="23" t="s">
        <v>5</v>
      </c>
      <c r="G43" s="20">
        <v>2</v>
      </c>
      <c r="H43" s="25">
        <f t="shared" ref="H43:H44" si="2">IF(F43="A1",($H$3*$H$8)/G43,IF(F43="A",($H$4*$H$8)/G43,IF(F43="B",($H$5*$H$8)/G43,IF(F43="C",($H$6*$H$8)/G43))))</f>
        <v>1</v>
      </c>
      <c r="I43" s="24">
        <f t="shared" si="1"/>
        <v>0.84033613445378152</v>
      </c>
    </row>
    <row r="44" spans="2:9" ht="15.75" customHeight="1">
      <c r="B44" s="29" t="s">
        <v>78</v>
      </c>
      <c r="C44" s="27"/>
      <c r="D44" s="26" t="s">
        <v>79</v>
      </c>
      <c r="E44" s="27"/>
      <c r="F44" s="23" t="s">
        <v>5</v>
      </c>
      <c r="G44" s="20">
        <v>2</v>
      </c>
      <c r="H44" s="25">
        <f t="shared" si="2"/>
        <v>1</v>
      </c>
      <c r="I44" s="24">
        <f t="shared" si="1"/>
        <v>0.84033613445378152</v>
      </c>
    </row>
    <row r="45" spans="2:9" ht="15.75" customHeight="1">
      <c r="B45" s="29" t="s">
        <v>80</v>
      </c>
      <c r="C45" s="27"/>
      <c r="D45" s="26" t="s">
        <v>81</v>
      </c>
      <c r="E45" s="27"/>
      <c r="F45" s="23" t="s">
        <v>5</v>
      </c>
      <c r="G45" s="20">
        <v>2</v>
      </c>
      <c r="H45" s="21">
        <f t="shared" ref="H45:H47" si="3">IF(F45="A1",($H$8/G45)*$H$3,IF(F45="A",($H$8/G45)*$H$4,IF(F45="B",($H$8/G45)*$H$5,IF(F45="C",($H$8/G45)*$H$6))))</f>
        <v>1</v>
      </c>
      <c r="I45" s="24">
        <f t="shared" si="1"/>
        <v>0.84033613445378152</v>
      </c>
    </row>
    <row r="46" spans="2:9" ht="15.75" customHeight="1">
      <c r="B46" s="29" t="s">
        <v>82</v>
      </c>
      <c r="C46" s="27"/>
      <c r="D46" s="28" t="s">
        <v>83</v>
      </c>
      <c r="E46" s="27"/>
      <c r="F46" s="23" t="s">
        <v>5</v>
      </c>
      <c r="G46" s="20">
        <v>2</v>
      </c>
      <c r="H46" s="21">
        <f t="shared" si="3"/>
        <v>1</v>
      </c>
      <c r="I46" s="24">
        <f t="shared" si="1"/>
        <v>0.84033613445378152</v>
      </c>
    </row>
    <row r="47" spans="2:9" ht="15.75" customHeight="1">
      <c r="B47" s="29" t="s">
        <v>84</v>
      </c>
      <c r="C47" s="27"/>
      <c r="D47" s="28" t="s">
        <v>85</v>
      </c>
      <c r="E47" s="27"/>
      <c r="F47" s="23" t="s">
        <v>5</v>
      </c>
      <c r="G47" s="20">
        <v>2</v>
      </c>
      <c r="H47" s="21">
        <f t="shared" si="3"/>
        <v>1</v>
      </c>
      <c r="I47" s="24">
        <f t="shared" si="1"/>
        <v>0.84033613445378152</v>
      </c>
    </row>
    <row r="48" spans="2:9" ht="15.75" customHeight="1">
      <c r="B48" s="29" t="s">
        <v>86</v>
      </c>
      <c r="C48" s="27"/>
      <c r="D48" s="26" t="s">
        <v>87</v>
      </c>
      <c r="E48" s="27"/>
      <c r="F48" s="23" t="s">
        <v>5</v>
      </c>
      <c r="G48" s="20">
        <v>2</v>
      </c>
      <c r="H48" s="25">
        <f>IF(F48="A1",($H$3*$H$8)/G48,IF(F48="A",($H$4*$H$8)/G48,IF(F48="B",($H$5*$H$8)/G48,IF(F48="C",($H$6*$H$8)/G48))))</f>
        <v>1</v>
      </c>
      <c r="I48" s="24">
        <f t="shared" si="1"/>
        <v>0.84033613445378152</v>
      </c>
    </row>
    <row r="49" spans="2:9" ht="15.75" customHeight="1">
      <c r="B49" s="29" t="s">
        <v>88</v>
      </c>
      <c r="C49" s="27"/>
      <c r="D49" s="28" t="s">
        <v>89</v>
      </c>
      <c r="E49" s="27"/>
      <c r="F49" s="23" t="s">
        <v>5</v>
      </c>
      <c r="G49" s="20">
        <v>2</v>
      </c>
      <c r="H49" s="21">
        <f>IF(F49="A1",($H$8/G49)*$H$3,IF(F49="A",($H$8/G49)*$H$4,IF(F49="B",($H$8/G49)*$H$5,IF(F49="C",($H$8/G49)*$H$6))))</f>
        <v>1</v>
      </c>
      <c r="I49" s="24">
        <f t="shared" si="1"/>
        <v>0.84033613445378152</v>
      </c>
    </row>
    <row r="50" spans="2:9" ht="15.75" customHeight="1"/>
    <row r="51" spans="2:9" ht="15.75" customHeight="1">
      <c r="B51" s="53" t="s">
        <v>90</v>
      </c>
      <c r="C51" s="54"/>
      <c r="D51" s="54"/>
      <c r="E51" s="54"/>
      <c r="F51" s="54"/>
      <c r="G51" s="54"/>
      <c r="H51" s="54"/>
      <c r="I51" s="55"/>
    </row>
    <row r="52" spans="2:9" ht="15.75" customHeight="1">
      <c r="B52" s="56"/>
      <c r="C52" s="57"/>
      <c r="D52" s="57"/>
      <c r="E52" s="57"/>
      <c r="F52" s="57"/>
      <c r="G52" s="57"/>
      <c r="H52" s="57"/>
      <c r="I52" s="58"/>
    </row>
    <row r="53" spans="2:9" ht="15.75" customHeight="1">
      <c r="B53" s="56" t="s">
        <v>91</v>
      </c>
      <c r="C53" s="57"/>
      <c r="D53" s="57" t="s">
        <v>101</v>
      </c>
      <c r="E53" s="57"/>
      <c r="F53" s="57"/>
      <c r="G53" s="57"/>
      <c r="H53" s="57"/>
      <c r="I53" s="58"/>
    </row>
    <row r="54" spans="2:9" ht="15.75" customHeight="1">
      <c r="B54" s="56" t="s">
        <v>92</v>
      </c>
      <c r="C54" s="57"/>
      <c r="D54" s="57" t="s">
        <v>102</v>
      </c>
      <c r="E54" s="57"/>
      <c r="F54" s="57"/>
      <c r="G54" s="57"/>
      <c r="H54" s="57"/>
      <c r="I54" s="58"/>
    </row>
    <row r="55" spans="2:9" ht="15.75" customHeight="1">
      <c r="B55" s="56" t="s">
        <v>93</v>
      </c>
      <c r="C55" s="57"/>
      <c r="D55" s="57" t="s">
        <v>94</v>
      </c>
      <c r="E55" s="57"/>
      <c r="F55" s="57"/>
      <c r="G55" s="59"/>
      <c r="H55" s="59"/>
      <c r="I55" s="60"/>
    </row>
    <row r="56" spans="2:9" ht="15.75" customHeight="1">
      <c r="B56" s="56" t="s">
        <v>95</v>
      </c>
      <c r="C56" s="57"/>
      <c r="D56" s="57" t="s">
        <v>96</v>
      </c>
      <c r="E56" s="57"/>
      <c r="F56" s="57"/>
      <c r="G56" s="59"/>
      <c r="H56" s="59"/>
      <c r="I56" s="60"/>
    </row>
    <row r="57" spans="2:9" ht="15.75" customHeight="1">
      <c r="B57" s="56" t="s">
        <v>97</v>
      </c>
      <c r="C57" s="57"/>
      <c r="D57" s="57" t="s">
        <v>98</v>
      </c>
      <c r="E57" s="57"/>
      <c r="F57" s="57"/>
      <c r="G57" s="57"/>
      <c r="H57" s="57"/>
      <c r="I57" s="58"/>
    </row>
    <row r="58" spans="2:9" ht="15.75" customHeight="1">
      <c r="B58" s="56" t="s">
        <v>99</v>
      </c>
      <c r="C58" s="57"/>
      <c r="D58" s="57" t="s">
        <v>98</v>
      </c>
      <c r="E58" s="57"/>
      <c r="F58" s="57"/>
      <c r="G58" s="57"/>
      <c r="H58" s="57"/>
      <c r="I58" s="58"/>
    </row>
    <row r="59" spans="2:9" ht="15.75" customHeight="1">
      <c r="B59" s="61" t="s">
        <v>100</v>
      </c>
      <c r="C59" s="62"/>
      <c r="D59" s="62" t="s">
        <v>98</v>
      </c>
      <c r="E59" s="62"/>
      <c r="F59" s="62"/>
      <c r="G59" s="62"/>
      <c r="H59" s="62"/>
      <c r="I59" s="63"/>
    </row>
    <row r="60" spans="2:9" ht="15.75" customHeight="1"/>
    <row r="61" spans="2:9" ht="15.75" customHeight="1"/>
    <row r="62" spans="2:9" ht="15.75" customHeight="1"/>
    <row r="63" spans="2:9" ht="15.75" customHeight="1"/>
    <row r="64" spans="2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</sheetData>
  <mergeCells count="80">
    <mergeCell ref="B36:C36"/>
    <mergeCell ref="B37:C37"/>
    <mergeCell ref="D37:E37"/>
    <mergeCell ref="B38:C38"/>
    <mergeCell ref="D38:E38"/>
    <mergeCell ref="B31:C31"/>
    <mergeCell ref="B32:C32"/>
    <mergeCell ref="B33:C33"/>
    <mergeCell ref="B34:C34"/>
    <mergeCell ref="B35:C35"/>
    <mergeCell ref="D27:E27"/>
    <mergeCell ref="B27:C27"/>
    <mergeCell ref="B28:C28"/>
    <mergeCell ref="B29:C29"/>
    <mergeCell ref="B30:C30"/>
    <mergeCell ref="B24:C24"/>
    <mergeCell ref="B25:C25"/>
    <mergeCell ref="B26:C26"/>
    <mergeCell ref="D21:E21"/>
    <mergeCell ref="D22:E22"/>
    <mergeCell ref="D23:E23"/>
    <mergeCell ref="D24:E24"/>
    <mergeCell ref="D25:E25"/>
    <mergeCell ref="D26:E26"/>
    <mergeCell ref="D20:E20"/>
    <mergeCell ref="B20:C20"/>
    <mergeCell ref="B21:C21"/>
    <mergeCell ref="B22:C22"/>
    <mergeCell ref="B23:C23"/>
    <mergeCell ref="D17:E17"/>
    <mergeCell ref="B18:C18"/>
    <mergeCell ref="D18:E18"/>
    <mergeCell ref="B19:C19"/>
    <mergeCell ref="D19:E19"/>
    <mergeCell ref="D42:E42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15:C15"/>
    <mergeCell ref="D15:E15"/>
    <mergeCell ref="B16:C16"/>
    <mergeCell ref="D16:E16"/>
    <mergeCell ref="B17:C17"/>
    <mergeCell ref="B39:C39"/>
    <mergeCell ref="D39:E39"/>
    <mergeCell ref="B40:C40"/>
    <mergeCell ref="D40:E40"/>
    <mergeCell ref="B41:C41"/>
    <mergeCell ref="D41:E41"/>
    <mergeCell ref="B47:C47"/>
    <mergeCell ref="B48:C48"/>
    <mergeCell ref="B49:C49"/>
    <mergeCell ref="D43:E43"/>
    <mergeCell ref="D44:E44"/>
    <mergeCell ref="D45:E45"/>
    <mergeCell ref="D46:E46"/>
    <mergeCell ref="D47:E47"/>
    <mergeCell ref="D48:E48"/>
    <mergeCell ref="D49:E49"/>
    <mergeCell ref="B42:C42"/>
    <mergeCell ref="B43:C43"/>
    <mergeCell ref="B44:C44"/>
    <mergeCell ref="B45:C45"/>
    <mergeCell ref="B46:C46"/>
    <mergeCell ref="D35:E35"/>
    <mergeCell ref="D36:E36"/>
    <mergeCell ref="D28:E28"/>
    <mergeCell ref="D29:E29"/>
    <mergeCell ref="D30:E30"/>
    <mergeCell ref="D31:E31"/>
    <mergeCell ref="D32:E32"/>
    <mergeCell ref="D33:E33"/>
    <mergeCell ref="D34:E34"/>
  </mergeCells>
  <conditionalFormatting sqref="H33 H28">
    <cfRule type="colorScale" priority="5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29">
    <cfRule type="colorScale" priority="6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7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44">
    <cfRule type="colorScale" priority="8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16">
    <cfRule type="colorScale" priority="9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35">
    <cfRule type="colorScale" priority="10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43">
    <cfRule type="colorScale" priority="11">
      <colorScale>
        <cfvo type="formula" val="A33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12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48">
    <cfRule type="colorScale" priority="13">
      <colorScale>
        <cfvo type="formula" val="#REF!"/>
        <cfvo type="formula" val="A"/>
        <cfvo type="formula" val="B"/>
        <color rgb="FFFF7128"/>
        <color rgb="FFFFEB84"/>
        <color rgb="FF63BE7B"/>
      </colorScale>
    </cfRule>
  </conditionalFormatting>
  <conditionalFormatting sqref="H13:H49">
    <cfRule type="cellIs" dxfId="49" priority="14" operator="equal">
      <formula>"""A1"""</formula>
    </cfRule>
  </conditionalFormatting>
  <conditionalFormatting sqref="H13:H49">
    <cfRule type="expression" dxfId="48" priority="15">
      <formula>H13="C"</formula>
    </cfRule>
  </conditionalFormatting>
  <conditionalFormatting sqref="H13:H49">
    <cfRule type="expression" dxfId="47" priority="16">
      <formula>H13="C"</formula>
    </cfRule>
  </conditionalFormatting>
  <conditionalFormatting sqref="H13:H49">
    <cfRule type="expression" dxfId="46" priority="17">
      <formula>H13="B"</formula>
    </cfRule>
  </conditionalFormatting>
  <conditionalFormatting sqref="H13:H49">
    <cfRule type="expression" dxfId="45" priority="18">
      <formula>H13="A"</formula>
    </cfRule>
  </conditionalFormatting>
  <conditionalFormatting sqref="H13:H49">
    <cfRule type="expression" dxfId="44" priority="19">
      <formula>H13="A1"</formula>
    </cfRule>
  </conditionalFormatting>
  <conditionalFormatting sqref="H13:H15 H17:H18 H21:H28 H30:H32 H34 H36:H42 H45:H47 H49">
    <cfRule type="colorScale" priority="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49">
    <cfRule type="colorScale" priority="2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4">
    <cfRule type="cellIs" dxfId="43" priority="22" operator="equal">
      <formula>"""A1"""</formula>
    </cfRule>
  </conditionalFormatting>
  <conditionalFormatting sqref="H14">
    <cfRule type="expression" dxfId="42" priority="23">
      <formula>H14="C"</formula>
    </cfRule>
  </conditionalFormatting>
  <conditionalFormatting sqref="H14">
    <cfRule type="expression" dxfId="41" priority="24">
      <formula>H14="C"</formula>
    </cfRule>
  </conditionalFormatting>
  <conditionalFormatting sqref="H14">
    <cfRule type="expression" dxfId="40" priority="25">
      <formula>H14="B"</formula>
    </cfRule>
  </conditionalFormatting>
  <conditionalFormatting sqref="H14">
    <cfRule type="expression" dxfId="39" priority="26">
      <formula>H14="A"</formula>
    </cfRule>
  </conditionalFormatting>
  <conditionalFormatting sqref="H14">
    <cfRule type="expression" dxfId="38" priority="27">
      <formula>H14="A1"</formula>
    </cfRule>
  </conditionalFormatting>
  <conditionalFormatting sqref="H14">
    <cfRule type="colorScale" priority="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2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5">
    <cfRule type="cellIs" dxfId="37" priority="30" operator="equal">
      <formula>"""A1"""</formula>
    </cfRule>
  </conditionalFormatting>
  <conditionalFormatting sqref="H15">
    <cfRule type="expression" dxfId="36" priority="31">
      <formula>H15="C"</formula>
    </cfRule>
  </conditionalFormatting>
  <conditionalFormatting sqref="H15">
    <cfRule type="expression" dxfId="35" priority="32">
      <formula>H15="C"</formula>
    </cfRule>
  </conditionalFormatting>
  <conditionalFormatting sqref="H15">
    <cfRule type="expression" dxfId="34" priority="33">
      <formula>H15="B"</formula>
    </cfRule>
  </conditionalFormatting>
  <conditionalFormatting sqref="H15">
    <cfRule type="expression" dxfId="33" priority="34">
      <formula>H15="A"</formula>
    </cfRule>
  </conditionalFormatting>
  <conditionalFormatting sqref="H15">
    <cfRule type="expression" dxfId="32" priority="35">
      <formula>H15="A1"</formula>
    </cfRule>
  </conditionalFormatting>
  <conditionalFormatting sqref="H15">
    <cfRule type="colorScale" priority="3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37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18">
    <cfRule type="cellIs" dxfId="31" priority="38" operator="equal">
      <formula>"""A1"""</formula>
    </cfRule>
  </conditionalFormatting>
  <conditionalFormatting sqref="H18">
    <cfRule type="expression" dxfId="30" priority="39">
      <formula>H18="C"</formula>
    </cfRule>
  </conditionalFormatting>
  <conditionalFormatting sqref="H18">
    <cfRule type="expression" dxfId="29" priority="40">
      <formula>H18="C"</formula>
    </cfRule>
  </conditionalFormatting>
  <conditionalFormatting sqref="H18">
    <cfRule type="expression" dxfId="28" priority="41">
      <formula>H18="B"</formula>
    </cfRule>
  </conditionalFormatting>
  <conditionalFormatting sqref="H18">
    <cfRule type="expression" dxfId="27" priority="42">
      <formula>H18="A"</formula>
    </cfRule>
  </conditionalFormatting>
  <conditionalFormatting sqref="H18">
    <cfRule type="expression" dxfId="26" priority="43">
      <formula>H18="A1"</formula>
    </cfRule>
  </conditionalFormatting>
  <conditionalFormatting sqref="H18">
    <cfRule type="colorScale" priority="4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45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1">
    <cfRule type="cellIs" dxfId="25" priority="46" operator="equal">
      <formula>"""A1"""</formula>
    </cfRule>
  </conditionalFormatting>
  <conditionalFormatting sqref="H21">
    <cfRule type="expression" dxfId="24" priority="47">
      <formula>H21="C"</formula>
    </cfRule>
  </conditionalFormatting>
  <conditionalFormatting sqref="H21">
    <cfRule type="expression" dxfId="23" priority="48">
      <formula>H21="C"</formula>
    </cfRule>
  </conditionalFormatting>
  <conditionalFormatting sqref="H21">
    <cfRule type="expression" dxfId="22" priority="49">
      <formula>H21="B"</formula>
    </cfRule>
  </conditionalFormatting>
  <conditionalFormatting sqref="H21">
    <cfRule type="expression" dxfId="21" priority="50">
      <formula>H21="A"</formula>
    </cfRule>
  </conditionalFormatting>
  <conditionalFormatting sqref="H21">
    <cfRule type="expression" dxfId="20" priority="51">
      <formula>H21="A1"</formula>
    </cfRule>
  </conditionalFormatting>
  <conditionalFormatting sqref="H21">
    <cfRule type="colorScale" priority="5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">
    <cfRule type="colorScale" priority="53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2">
    <cfRule type="cellIs" dxfId="19" priority="54" operator="equal">
      <formula>"""A1"""</formula>
    </cfRule>
  </conditionalFormatting>
  <conditionalFormatting sqref="H22">
    <cfRule type="expression" dxfId="18" priority="55">
      <formula>H22="C"</formula>
    </cfRule>
  </conditionalFormatting>
  <conditionalFormatting sqref="H22">
    <cfRule type="expression" dxfId="17" priority="56">
      <formula>H22="C"</formula>
    </cfRule>
  </conditionalFormatting>
  <conditionalFormatting sqref="H22">
    <cfRule type="expression" dxfId="16" priority="57">
      <formula>H22="B"</formula>
    </cfRule>
  </conditionalFormatting>
  <conditionalFormatting sqref="H22">
    <cfRule type="expression" dxfId="15" priority="58">
      <formula>H22="A"</formula>
    </cfRule>
  </conditionalFormatting>
  <conditionalFormatting sqref="H22">
    <cfRule type="expression" dxfId="14" priority="59">
      <formula>H22="A1"</formula>
    </cfRule>
  </conditionalFormatting>
  <conditionalFormatting sqref="H22">
    <cfRule type="colorScale" priority="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2">
    <cfRule type="colorScale" priority="61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H23">
    <cfRule type="cellIs" dxfId="13" priority="62" operator="equal">
      <formula>"""A1"""</formula>
    </cfRule>
  </conditionalFormatting>
  <conditionalFormatting sqref="H23">
    <cfRule type="expression" dxfId="12" priority="63">
      <formula>H23="C"</formula>
    </cfRule>
  </conditionalFormatting>
  <conditionalFormatting sqref="H23">
    <cfRule type="expression" dxfId="11" priority="64">
      <formula>H23="C"</formula>
    </cfRule>
  </conditionalFormatting>
  <conditionalFormatting sqref="H23">
    <cfRule type="expression" dxfId="10" priority="65">
      <formula>H23="B"</formula>
    </cfRule>
  </conditionalFormatting>
  <conditionalFormatting sqref="H23">
    <cfRule type="expression" dxfId="9" priority="66">
      <formula>H23="A"</formula>
    </cfRule>
  </conditionalFormatting>
  <conditionalFormatting sqref="H23">
    <cfRule type="expression" dxfId="8" priority="67">
      <formula>H23="A1"</formula>
    </cfRule>
  </conditionalFormatting>
  <conditionalFormatting sqref="H23">
    <cfRule type="colorScale" priority="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3">
    <cfRule type="colorScale" priority="69">
      <colorScale>
        <cfvo type="formula" val="A1"/>
        <cfvo type="formula" val="A"/>
        <cfvo type="formula" val="B"/>
        <color rgb="FFC2D69B"/>
        <color rgb="FFD99594"/>
        <color rgb="FFFFDE78"/>
      </colorScale>
    </cfRule>
  </conditionalFormatting>
  <conditionalFormatting sqref="F13:F50 F60:F344">
    <cfRule type="expression" dxfId="7" priority="70">
      <formula>F13="C"</formula>
    </cfRule>
  </conditionalFormatting>
  <conditionalFormatting sqref="F13:F50 F60:F344">
    <cfRule type="expression" dxfId="6" priority="71">
      <formula>F13="B"</formula>
    </cfRule>
  </conditionalFormatting>
  <conditionalFormatting sqref="F13:F50 F60:F344">
    <cfRule type="expression" dxfId="5" priority="72">
      <formula>F13="A"</formula>
    </cfRule>
  </conditionalFormatting>
  <conditionalFormatting sqref="F13:F50 F60:F344">
    <cfRule type="expression" dxfId="4" priority="73">
      <formula>F13="A1"</formula>
    </cfRule>
  </conditionalFormatting>
  <conditionalFormatting sqref="F51:F59">
    <cfRule type="expression" dxfId="3" priority="1">
      <formula>F51="C"</formula>
    </cfRule>
  </conditionalFormatting>
  <conditionalFormatting sqref="F51:F59">
    <cfRule type="expression" dxfId="2" priority="2">
      <formula>F51="B"</formula>
    </cfRule>
  </conditionalFormatting>
  <conditionalFormatting sqref="F51:F59">
    <cfRule type="expression" dxfId="1" priority="3">
      <formula>F51="A"</formula>
    </cfRule>
  </conditionalFormatting>
  <conditionalFormatting sqref="F51:F59">
    <cfRule type="expression" dxfId="0" priority="4">
      <formula>F51="A1"</formula>
    </cfRule>
  </conditionalFormatting>
  <pageMargins left="0.25" right="0.25" top="0.75" bottom="0.75" header="0" footer="0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Atribuiçãode Cat.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2022-05-30T00:40:31Z</dcterms:modified>
</cp:coreProperties>
</file>