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iYYtl6pou/HxTFo2/ZMgDgSD5n0Q=="/>
    </ext>
  </extLst>
</workbook>
</file>

<file path=xl/calcChain.xml><?xml version="1.0" encoding="utf-8"?>
<calcChain xmlns="http://schemas.openxmlformats.org/spreadsheetml/2006/main">
  <c r="I4" i="2" l="1"/>
  <c r="H4" i="2"/>
  <c r="B4" i="2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0" i="1" s="1"/>
  <c r="H14" i="1"/>
  <c r="H13" i="1"/>
  <c r="I18" i="1" l="1"/>
  <c r="I42" i="1"/>
  <c r="I60" i="1"/>
  <c r="I72" i="1"/>
  <c r="I84" i="1"/>
  <c r="I96" i="1"/>
  <c r="I19" i="1"/>
  <c r="I31" i="1"/>
  <c r="I55" i="1"/>
  <c r="I85" i="1"/>
  <c r="I30" i="1"/>
  <c r="I48" i="1"/>
  <c r="I66" i="1"/>
  <c r="I90" i="1"/>
  <c r="I13" i="1"/>
  <c r="I25" i="1"/>
  <c r="I37" i="1"/>
  <c r="I43" i="1"/>
  <c r="I49" i="1"/>
  <c r="I61" i="1"/>
  <c r="I67" i="1"/>
  <c r="I73" i="1"/>
  <c r="I79" i="1"/>
  <c r="I91" i="1"/>
  <c r="I97" i="1"/>
  <c r="I95" i="1"/>
  <c r="I86" i="1"/>
  <c r="I77" i="1"/>
  <c r="I68" i="1"/>
  <c r="I59" i="1"/>
  <c r="I53" i="1"/>
  <c r="I41" i="1"/>
  <c r="I29" i="1"/>
  <c r="I17" i="1"/>
  <c r="I92" i="1"/>
  <c r="I74" i="1"/>
  <c r="I62" i="1"/>
  <c r="I50" i="1"/>
  <c r="I38" i="1"/>
  <c r="I32" i="1"/>
  <c r="I20" i="1"/>
  <c r="I98" i="1"/>
  <c r="I89" i="1"/>
  <c r="I83" i="1"/>
  <c r="I80" i="1"/>
  <c r="I71" i="1"/>
  <c r="I65" i="1"/>
  <c r="I56" i="1"/>
  <c r="I44" i="1"/>
  <c r="I35" i="1"/>
  <c r="I23" i="1"/>
  <c r="I14" i="1"/>
  <c r="I47" i="1"/>
  <c r="I26" i="1"/>
  <c r="I21" i="1"/>
  <c r="I27" i="1"/>
  <c r="I33" i="1"/>
  <c r="I39" i="1"/>
  <c r="I45" i="1"/>
  <c r="I51" i="1"/>
  <c r="I57" i="1"/>
  <c r="I63" i="1"/>
  <c r="I69" i="1"/>
  <c r="I75" i="1"/>
  <c r="I81" i="1"/>
  <c r="I87" i="1"/>
  <c r="I93" i="1"/>
  <c r="I24" i="1"/>
  <c r="I36" i="1"/>
  <c r="I54" i="1"/>
  <c r="I78" i="1"/>
  <c r="I16" i="1"/>
  <c r="I22" i="1"/>
  <c r="I28" i="1"/>
  <c r="I34" i="1"/>
  <c r="I40" i="1"/>
  <c r="I46" i="1"/>
  <c r="I52" i="1"/>
  <c r="I58" i="1"/>
  <c r="I64" i="1"/>
  <c r="I70" i="1"/>
  <c r="I76" i="1"/>
  <c r="I82" i="1"/>
  <c r="I88" i="1"/>
  <c r="I94" i="1"/>
  <c r="I15" i="1"/>
</calcChain>
</file>

<file path=xl/sharedStrings.xml><?xml version="1.0" encoding="utf-8"?>
<sst xmlns="http://schemas.openxmlformats.org/spreadsheetml/2006/main" count="411" uniqueCount="182">
  <si>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</si>
  <si>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</si>
  <si>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</si>
  <si>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</si>
  <si>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</si>
  <si>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</si>
  <si>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</si>
  <si>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</si>
  <si>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</si>
  <si>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IMPÉRIO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</si>
  <si>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</si>
  <si>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</si>
  <si>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</si>
  <si>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</si>
  <si>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</si>
  <si>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</si>
  <si>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</si>
  <si>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</si>
  <si>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 xml:space="preserve">Adriana Birolli </t>
  </si>
  <si>
    <t xml:space="preserve">Amanda </t>
  </si>
  <si>
    <t>Adriano Alves</t>
  </si>
  <si>
    <t>Victor</t>
  </si>
  <si>
    <t>Ailton Graça</t>
  </si>
  <si>
    <t>Xana Summer</t>
  </si>
  <si>
    <t>Alejandro Claveaux</t>
  </si>
  <si>
    <t>Josué (1ª Fase)</t>
  </si>
  <si>
    <t xml:space="preserve">Alex Cezário </t>
  </si>
  <si>
    <t xml:space="preserve">Homem no Estúdio de Fotografia </t>
  </si>
  <si>
    <t xml:space="preserve">Alexandre Nero </t>
  </si>
  <si>
    <t xml:space="preserve">José Alfredo Medeiros </t>
  </si>
  <si>
    <t>Ana Carolina Dias</t>
  </si>
  <si>
    <t>Carmen</t>
  </si>
  <si>
    <t>André Gonçalves</t>
  </si>
  <si>
    <t>Etevaldo</t>
  </si>
  <si>
    <t xml:space="preserve">Andreia Horta </t>
  </si>
  <si>
    <t xml:space="preserve">Maria Clara </t>
  </si>
  <si>
    <t xml:space="preserve">Caio Blat </t>
  </si>
  <si>
    <t xml:space="preserve">José Pedro </t>
  </si>
  <si>
    <t xml:space="preserve">Carmo Dalla Vecchia </t>
  </si>
  <si>
    <t>Maurilio</t>
  </si>
  <si>
    <t xml:space="preserve">Chay Suede </t>
  </si>
  <si>
    <t>José Alfredo (Jovem)</t>
  </si>
  <si>
    <t xml:space="preserve">Cris Vianna </t>
  </si>
  <si>
    <t xml:space="preserve">Juliane </t>
  </si>
  <si>
    <t xml:space="preserve">Daniel Rocha </t>
  </si>
  <si>
    <t>José Alfredo Medeiros (Jovem)</t>
  </si>
  <si>
    <t xml:space="preserve">Daniele Barros </t>
  </si>
  <si>
    <t xml:space="preserve">Lorraine </t>
  </si>
  <si>
    <t xml:space="preserve">Drica Moraes </t>
  </si>
  <si>
    <t xml:space="preserve">Cora </t>
  </si>
  <si>
    <t>Ed Oliveira</t>
  </si>
  <si>
    <t>Bigode</t>
  </si>
  <si>
    <t>Eduardo Spinetti</t>
  </si>
  <si>
    <t>Pietro</t>
  </si>
  <si>
    <t xml:space="preserve">Elaine Mickelly </t>
  </si>
  <si>
    <t xml:space="preserve">Xenia </t>
  </si>
  <si>
    <t xml:space="preserve">Elizângela </t>
  </si>
  <si>
    <t xml:space="preserve">Jurema </t>
  </si>
  <si>
    <t>Erom Cordeiro</t>
  </si>
  <si>
    <t xml:space="preserve">Fernando </t>
  </si>
  <si>
    <t>Flávio Galvão</t>
  </si>
  <si>
    <t>Reginaldo</t>
  </si>
  <si>
    <t>Jackson Antunes</t>
  </si>
  <si>
    <t>Manoel</t>
  </si>
  <si>
    <t xml:space="preserve">João Victor Salles </t>
  </si>
  <si>
    <t>Elivaldo (Criança)</t>
  </si>
  <si>
    <t xml:space="preserve">Joaquim Lopes </t>
  </si>
  <si>
    <t>Enrico</t>
  </si>
  <si>
    <t xml:space="preserve">Jonas Torres </t>
  </si>
  <si>
    <t xml:space="preserve">Ismael </t>
  </si>
  <si>
    <t>José Mayer</t>
  </si>
  <si>
    <t>Claudio Bogari</t>
  </si>
  <si>
    <t xml:space="preserve">Josie Pessoa </t>
  </si>
  <si>
    <t>Eduarda</t>
  </si>
  <si>
    <t>Júlia Belmonte</t>
  </si>
  <si>
    <t>Stephany</t>
  </si>
  <si>
    <t xml:space="preserve">Júlia Fajardo </t>
  </si>
  <si>
    <t xml:space="preserve">Helena Abrantes </t>
  </si>
  <si>
    <t>Júlia Svacinna</t>
  </si>
  <si>
    <t>Cristina (Criança)</t>
  </si>
  <si>
    <t>Juliana Boller</t>
  </si>
  <si>
    <t>Bianca Bolgari Nascimento</t>
  </si>
  <si>
    <t>Julio Levy</t>
  </si>
  <si>
    <t xml:space="preserve">Kleber </t>
  </si>
  <si>
    <t>Julio Machado</t>
  </si>
  <si>
    <t>Jairo</t>
  </si>
  <si>
    <t xml:space="preserve">Karen Junqueira </t>
  </si>
  <si>
    <t xml:space="preserve">Fernanda </t>
  </si>
  <si>
    <t>Kíria Malheiros</t>
  </si>
  <si>
    <t>Bruna</t>
  </si>
  <si>
    <t xml:space="preserve">Klebber Toledo </t>
  </si>
  <si>
    <t xml:space="preserve">Leandro </t>
  </si>
  <si>
    <t xml:space="preserve">Lais Pinheiro </t>
  </si>
  <si>
    <t>Noely</t>
  </si>
  <si>
    <t xml:space="preserve">Leandra Leal </t>
  </si>
  <si>
    <t>Cristina</t>
  </si>
  <si>
    <t>Letícia Birkheuer</t>
  </si>
  <si>
    <t xml:space="preserve">Erika </t>
  </si>
  <si>
    <t>Lidi Lisboa</t>
  </si>
  <si>
    <t>Kelly</t>
  </si>
  <si>
    <t xml:space="preserve">Líllia Cabral </t>
  </si>
  <si>
    <t xml:space="preserve">Maria Marta Medeiros </t>
  </si>
  <si>
    <t>Lucci Ferreira</t>
  </si>
  <si>
    <t>Antônio</t>
  </si>
  <si>
    <t>Malu Galli</t>
  </si>
  <si>
    <t xml:space="preserve">Eliane </t>
  </si>
  <si>
    <t xml:space="preserve">Manoel Elizário </t>
  </si>
  <si>
    <t>(Desconhecido)</t>
  </si>
  <si>
    <t xml:space="preserve">Maria Ribeiro </t>
  </si>
  <si>
    <t xml:space="preserve">Danielle </t>
  </si>
  <si>
    <t>Marina Ruy Barbosa</t>
  </si>
  <si>
    <t>Maria Ísis</t>
  </si>
  <si>
    <t>Marjorie Estiano</t>
  </si>
  <si>
    <t>Cora (Jovem)</t>
  </si>
  <si>
    <t xml:space="preserve">Maurício Pitanga </t>
  </si>
  <si>
    <t xml:space="preserve">Nanda Costa </t>
  </si>
  <si>
    <t>Tuane</t>
  </si>
  <si>
    <t>Nicollas Paixão</t>
  </si>
  <si>
    <t>Orville Júnior</t>
  </si>
  <si>
    <t xml:space="preserve">Othon Bastos </t>
  </si>
  <si>
    <t xml:space="preserve">Silviano </t>
  </si>
  <si>
    <t xml:space="preserve">Paulo Betti </t>
  </si>
  <si>
    <t>Teo Pereira</t>
  </si>
  <si>
    <t xml:space="preserve">Paulo Rocha </t>
  </si>
  <si>
    <t>Orville</t>
  </si>
  <si>
    <t xml:space="preserve">Paulo Vilhena </t>
  </si>
  <si>
    <t>Domingos Salvador</t>
  </si>
  <si>
    <t>Rafael Cardoso</t>
  </si>
  <si>
    <t xml:space="preserve">Vicente </t>
  </si>
  <si>
    <t xml:space="preserve">Rafael Losso </t>
  </si>
  <si>
    <t>Elivaldo</t>
  </si>
  <si>
    <t xml:space="preserve">Regina Duarte </t>
  </si>
  <si>
    <t xml:space="preserve">Maria Joaquina Braga </t>
  </si>
  <si>
    <t xml:space="preserve">Reginaldo Faria </t>
  </si>
  <si>
    <t xml:space="preserve">Sebastião Ferreira </t>
  </si>
  <si>
    <t xml:space="preserve">Remo Rocha </t>
  </si>
  <si>
    <t>Piloto</t>
  </si>
  <si>
    <t xml:space="preserve">Rhaísa Batista </t>
  </si>
  <si>
    <t>Luiza</t>
  </si>
  <si>
    <t xml:space="preserve">Roberto Birindelli </t>
  </si>
  <si>
    <t xml:space="preserve">Josué </t>
  </si>
  <si>
    <t xml:space="preserve">Roberto Bonfim </t>
  </si>
  <si>
    <t xml:space="preserve">Antoninho </t>
  </si>
  <si>
    <t xml:space="preserve">Roberto Pirillo </t>
  </si>
  <si>
    <t xml:space="preserve">Merival Porto </t>
  </si>
  <si>
    <t xml:space="preserve">Rômulo Arantes Neto </t>
  </si>
  <si>
    <t>Robertão</t>
  </si>
  <si>
    <t xml:space="preserve">Suzy Rêgo </t>
  </si>
  <si>
    <t>Beatriz Bogari</t>
  </si>
  <si>
    <t xml:space="preserve">Tato Gabus Mendes </t>
  </si>
  <si>
    <t>Severo</t>
  </si>
  <si>
    <t>Thiago Martins</t>
  </si>
  <si>
    <t>Evaldo (1ª Fase)</t>
  </si>
  <si>
    <t>Vanessa Giácomo</t>
  </si>
  <si>
    <t>Eliane (Jovem)</t>
  </si>
  <si>
    <t xml:space="preserve">Viviane Araújo </t>
  </si>
  <si>
    <t>Naná</t>
  </si>
  <si>
    <t xml:space="preserve">Zezé Polessa </t>
  </si>
  <si>
    <t xml:space="preserve">Magnolia </t>
  </si>
  <si>
    <t>Ficha de Associados</t>
  </si>
  <si>
    <t xml:space="preserve">Império </t>
  </si>
  <si>
    <t>TOTAL</t>
  </si>
  <si>
    <t>SOMA</t>
  </si>
  <si>
    <t>QTD:</t>
  </si>
  <si>
    <t>NOME ARTÍSITCO</t>
  </si>
  <si>
    <t>EMAIL</t>
  </si>
  <si>
    <t>TEL</t>
  </si>
  <si>
    <t>STATUS</t>
  </si>
  <si>
    <t>S</t>
  </si>
  <si>
    <t xml:space="preserve">Dados fornecidos em atenção ao disposto no artigo 7o, inciso IV, da IN/5/2021/MTUR, que veio a substituir a  IN/3/2015/MINC. </t>
  </si>
  <si>
    <t>Autor / roteirista</t>
  </si>
  <si>
    <t>Aguinaldo Silva</t>
  </si>
  <si>
    <t xml:space="preserve">Diretor </t>
  </si>
  <si>
    <t>Data de cadastro</t>
  </si>
  <si>
    <t>24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</si>
  <si>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</si>
  <si>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</si>
  <si>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</si>
  <si>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</si>
  <si>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</si>
  <si>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</si>
  <si>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Rogério Gomes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</si>
</sst>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17365D"/>
      <name val="Calibri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sz val="14"/>
      <color rgb="FF0F243E"/>
      <name val="Book Antiqua"/>
      <family val="1"/>
    </font>
    <font>
      <b/>
      <sz val="14"/>
      <color rgb="FF0F243E"/>
      <name val="Book Antiqua"/>
      <family val="1"/>
    </font>
    <font>
      <sz val="14"/>
      <color rgb="FF000000"/>
      <name val="Book Antiqua"/>
      <family val="1"/>
    </font>
    <font>
      <b/>
      <sz val="14"/>
      <color rgb="FF000000"/>
      <name val="Book Antiqua"/>
      <family val="1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8"/>
      <color rgb="FF366092"/>
      <name val="Aveni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4F6228"/>
      <name val="Calibri"/>
      <family val="2"/>
    </font>
    <font>
      <b/>
      <sz val="12"/>
      <color rgb="FF0F243E"/>
      <name val="Book Antiqua"/>
      <family val="1"/>
    </font>
    <font>
      <b/>
      <sz val="12"/>
      <color rgb="FF000000"/>
      <name val="Book Antiqua"/>
      <family val="1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8"/>
  </cellStyleXfs>
  <cellXfs count="118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/>
    <xf numFmtId="0" fontId="1" fillId="9" borderId="3" xfId="0" applyFont="1" applyFill="1" applyBorder="1" applyAlignment="1">
      <alignment horizontal="center"/>
    </xf>
    <xf numFmtId="0" fontId="11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1" fillId="0" borderId="23" xfId="0" applyFont="1" applyBorder="1"/>
    <xf numFmtId="0" fontId="13" fillId="4" borderId="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" xfId="0" applyFont="1" applyBorder="1"/>
    <xf numFmtId="0" fontId="11" fillId="0" borderId="31" xfId="0" applyFont="1" applyBorder="1" applyAlignment="1">
      <alignment horizontal="center"/>
    </xf>
    <xf numFmtId="0" fontId="11" fillId="0" borderId="9" xfId="0" applyFont="1" applyBorder="1"/>
    <xf numFmtId="0" fontId="11" fillId="0" borderId="35" xfId="0" applyFont="1" applyBorder="1" applyAlignment="1">
      <alignment horizontal="center"/>
    </xf>
    <xf numFmtId="0" fontId="11" fillId="0" borderId="15" xfId="0" applyFont="1" applyBorder="1"/>
    <xf numFmtId="0" fontId="11" fillId="0" borderId="39" xfId="0" applyFont="1" applyBorder="1" applyAlignment="1">
      <alignment horizontal="center"/>
    </xf>
    <xf numFmtId="0" fontId="11" fillId="0" borderId="40" xfId="0" applyFont="1" applyBorder="1"/>
    <xf numFmtId="0" fontId="13" fillId="4" borderId="3" xfId="0" applyFont="1" applyFill="1" applyBorder="1" applyAlignment="1">
      <alignment vertical="center"/>
    </xf>
    <xf numFmtId="0" fontId="11" fillId="0" borderId="0" xfId="0" applyFont="1"/>
    <xf numFmtId="0" fontId="22" fillId="5" borderId="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21" fillId="9" borderId="22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5" borderId="8" xfId="0" applyFont="1" applyFill="1" applyBorder="1"/>
    <xf numFmtId="0" fontId="11" fillId="0" borderId="50" xfId="0" applyFont="1" applyBorder="1"/>
    <xf numFmtId="0" fontId="23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1" fillId="5" borderId="27" xfId="0" applyFont="1" applyFill="1" applyBorder="1"/>
    <xf numFmtId="0" fontId="21" fillId="0" borderId="27" xfId="0" applyFont="1" applyBorder="1" applyAlignment="1">
      <alignment horizontal="center"/>
    </xf>
    <xf numFmtId="0" fontId="24" fillId="11" borderId="4" xfId="0" applyFont="1" applyFill="1" applyBorder="1"/>
    <xf numFmtId="0" fontId="11" fillId="5" borderId="31" xfId="0" applyFont="1" applyFill="1" applyBorder="1"/>
    <xf numFmtId="0" fontId="21" fillId="0" borderId="31" xfId="0" applyFont="1" applyBorder="1" applyAlignment="1">
      <alignment horizontal="center"/>
    </xf>
    <xf numFmtId="0" fontId="11" fillId="12" borderId="31" xfId="0" applyFont="1" applyFill="1" applyBorder="1"/>
    <xf numFmtId="0" fontId="21" fillId="12" borderId="31" xfId="0" applyFont="1" applyFill="1" applyBorder="1" applyAlignment="1">
      <alignment horizontal="center"/>
    </xf>
    <xf numFmtId="0" fontId="11" fillId="12" borderId="9" xfId="0" applyFont="1" applyFill="1" applyBorder="1"/>
    <xf numFmtId="0" fontId="11" fillId="5" borderId="35" xfId="0" applyFont="1" applyFill="1" applyBorder="1"/>
    <xf numFmtId="0" fontId="21" fillId="0" borderId="35" xfId="0" applyFont="1" applyBorder="1" applyAlignment="1">
      <alignment horizontal="center"/>
    </xf>
    <xf numFmtId="0" fontId="15" fillId="5" borderId="30" xfId="0" applyFont="1" applyFill="1" applyBorder="1" applyAlignment="1">
      <alignment vertical="center"/>
    </xf>
    <xf numFmtId="0" fontId="2" fillId="0" borderId="29" xfId="0" applyFont="1" applyBorder="1"/>
    <xf numFmtId="0" fontId="17" fillId="5" borderId="30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1" fillId="4" borderId="20" xfId="0" applyFont="1" applyFill="1" applyBorder="1" applyAlignment="1">
      <alignment horizontal="center"/>
    </xf>
    <xf numFmtId="0" fontId="2" fillId="0" borderId="21" xfId="0" applyFont="1" applyBorder="1"/>
    <xf numFmtId="0" fontId="12" fillId="9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5" fillId="5" borderId="26" xfId="0" applyFont="1" applyFill="1" applyBorder="1" applyAlignment="1">
      <alignment vertical="center"/>
    </xf>
    <xf numFmtId="0" fontId="2" fillId="0" borderId="25" xfId="0" applyFont="1" applyBorder="1"/>
    <xf numFmtId="0" fontId="14" fillId="5" borderId="24" xfId="0" applyFont="1" applyFill="1" applyBorder="1"/>
    <xf numFmtId="0" fontId="14" fillId="5" borderId="28" xfId="0" applyFont="1" applyFill="1" applyBorder="1"/>
    <xf numFmtId="0" fontId="16" fillId="5" borderId="28" xfId="0" applyFont="1" applyFill="1" applyBorder="1"/>
    <xf numFmtId="0" fontId="18" fillId="5" borderId="28" xfId="0" applyFont="1" applyFill="1" applyBorder="1"/>
    <xf numFmtId="0" fontId="19" fillId="5" borderId="30" xfId="0" applyFont="1" applyFill="1" applyBorder="1"/>
    <xf numFmtId="0" fontId="14" fillId="5" borderId="32" xfId="0" applyFont="1" applyFill="1" applyBorder="1"/>
    <xf numFmtId="0" fontId="2" fillId="0" borderId="33" xfId="0" applyFont="1" applyBorder="1"/>
    <xf numFmtId="0" fontId="14" fillId="5" borderId="36" xfId="0" applyFont="1" applyFill="1" applyBorder="1"/>
    <xf numFmtId="0" fontId="2" fillId="0" borderId="37" xfId="0" applyFont="1" applyBorder="1"/>
    <xf numFmtId="0" fontId="15" fillId="5" borderId="34" xfId="0" applyFont="1" applyFill="1" applyBorder="1" applyAlignment="1">
      <alignment vertical="center"/>
    </xf>
    <xf numFmtId="0" fontId="15" fillId="5" borderId="38" xfId="0" applyFont="1" applyFill="1" applyBorder="1" applyAlignment="1">
      <alignment vertical="center"/>
    </xf>
    <xf numFmtId="0" fontId="11" fillId="5" borderId="30" xfId="0" applyFont="1" applyFill="1" applyBorder="1"/>
    <xf numFmtId="0" fontId="11" fillId="5" borderId="28" xfId="0" applyFont="1" applyFill="1" applyBorder="1"/>
    <xf numFmtId="0" fontId="20" fillId="4" borderId="41" xfId="0" applyFont="1" applyFill="1" applyBorder="1" applyAlignment="1">
      <alignment horizontal="center" vertical="center"/>
    </xf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0" fontId="21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vertical="center"/>
    </xf>
    <xf numFmtId="0" fontId="11" fillId="5" borderId="30" xfId="0" applyFont="1" applyFill="1" applyBorder="1" applyAlignment="1">
      <alignment vertical="center"/>
    </xf>
    <xf numFmtId="0" fontId="14" fillId="12" borderId="28" xfId="0" applyFont="1" applyFill="1" applyBorder="1"/>
    <xf numFmtId="0" fontId="15" fillId="12" borderId="30" xfId="0" applyFont="1" applyFill="1" applyBorder="1" applyAlignment="1">
      <alignment vertical="center"/>
    </xf>
    <xf numFmtId="0" fontId="11" fillId="12" borderId="30" xfId="0" applyFont="1" applyFill="1" applyBorder="1" applyAlignment="1">
      <alignment vertical="center"/>
    </xf>
    <xf numFmtId="0" fontId="11" fillId="5" borderId="34" xfId="0" applyFont="1" applyFill="1" applyBorder="1"/>
    <xf numFmtId="0" fontId="11" fillId="5" borderId="32" xfId="0" applyFont="1" applyFill="1" applyBorder="1"/>
    <xf numFmtId="0" fontId="25" fillId="5" borderId="30" xfId="0" applyFont="1" applyFill="1" applyBorder="1" applyAlignment="1">
      <alignment vertical="center"/>
    </xf>
    <xf numFmtId="0" fontId="18" fillId="12" borderId="28" xfId="0" applyFont="1" applyFill="1" applyBorder="1"/>
    <xf numFmtId="0" fontId="17" fillId="12" borderId="30" xfId="0" applyFont="1" applyFill="1" applyBorder="1"/>
    <xf numFmtId="0" fontId="16" fillId="12" borderId="28" xfId="0" applyFont="1" applyFill="1" applyBorder="1"/>
    <xf numFmtId="0" fontId="19" fillId="12" borderId="30" xfId="0" applyFont="1" applyFill="1" applyBorder="1"/>
    <xf numFmtId="0" fontId="26" fillId="5" borderId="30" xfId="0" applyFont="1" applyFill="1" applyBorder="1"/>
    <xf numFmtId="0" fontId="18" fillId="5" borderId="28" xfId="0" applyFont="1" applyFill="1" applyBorder="1" applyAlignment="1">
      <alignment horizontal="left"/>
    </xf>
    <xf numFmtId="0" fontId="16" fillId="5" borderId="28" xfId="0" applyFont="1" applyFill="1" applyBorder="1" applyAlignment="1">
      <alignment horizontal="left"/>
    </xf>
    <xf numFmtId="0" fontId="11" fillId="5" borderId="30" xfId="0" applyFont="1" applyFill="1" applyBorder="1" applyAlignment="1">
      <alignment horizontal="left" vertical="center"/>
    </xf>
    <xf numFmtId="0" fontId="28" fillId="13" borderId="51" xfId="1" applyFont="1" applyFill="1" applyBorder="1" applyAlignment="1"/>
    <xf numFmtId="0" fontId="18" fillId="13" borderId="52" xfId="1" applyFont="1" applyFill="1" applyBorder="1" applyAlignment="1"/>
    <xf numFmtId="0" fontId="18" fillId="13" borderId="53" xfId="1" applyFont="1" applyFill="1" applyBorder="1" applyAlignment="1"/>
    <xf numFmtId="0" fontId="18" fillId="13" borderId="54" xfId="1" applyFont="1" applyFill="1" applyBorder="1" applyAlignment="1"/>
    <xf numFmtId="0" fontId="18" fillId="13" borderId="8" xfId="1" applyFont="1" applyFill="1" applyBorder="1" applyAlignment="1"/>
    <xf numFmtId="0" fontId="18" fillId="13" borderId="55" xfId="1" applyFont="1" applyFill="1" applyBorder="1" applyAlignment="1"/>
    <xf numFmtId="0" fontId="29" fillId="13" borderId="8" xfId="1" applyFont="1" applyFill="1" applyBorder="1" applyAlignment="1"/>
    <xf numFmtId="0" fontId="29" fillId="13" borderId="55" xfId="1" applyFont="1" applyFill="1" applyBorder="1" applyAlignment="1"/>
    <xf numFmtId="0" fontId="18" fillId="13" borderId="56" xfId="1" applyFont="1" applyFill="1" applyBorder="1" applyAlignment="1"/>
    <xf numFmtId="0" fontId="18" fillId="13" borderId="57" xfId="1" applyFont="1" applyFill="1" applyBorder="1" applyAlignment="1"/>
    <xf numFmtId="0" fontId="18" fillId="13" borderId="58" xfId="1" applyFont="1" applyFill="1" applyBorder="1" applyAlignment="1"/>
  </cellXfs>
  <cellStyles count="2">
    <cellStyle name="Normal" xfId="0" builtinId="0"/>
    <cellStyle name="Normal 3" xfId="1"/>
  </cellStyles>
  <dxfs count="12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showGridLines="0" tabSelected="1" topLeftCell="A79" workbookViewId="0">
      <selection activeCell="D112" sqref="D112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>
      <c r="G2" s="50" t="s">
        <v>0</v>
      </c>
      <c r="H2" s="51"/>
    </row>
    <row r="3" spans="2:9" ht="15.75" customHeight="1">
      <c r="G3" s="1" t="s">
        <v>1</v>
      </c>
      <c r="H3" s="2">
        <v>15</v>
      </c>
    </row>
    <row r="4" spans="2:9" ht="15.75" customHeight="1">
      <c r="B4" s="52" t="s">
        <v>2</v>
      </c>
      <c r="C4" s="53"/>
      <c r="D4" s="54"/>
      <c r="E4" s="3"/>
      <c r="G4" s="4" t="s">
        <v>3</v>
      </c>
      <c r="H4" s="5">
        <v>10</v>
      </c>
    </row>
    <row r="5" spans="2:9" ht="15.75" customHeight="1">
      <c r="B5" s="55"/>
      <c r="C5" s="56"/>
      <c r="D5" s="57"/>
      <c r="E5" s="3"/>
      <c r="G5" s="6" t="s">
        <v>4</v>
      </c>
      <c r="H5" s="5">
        <v>5</v>
      </c>
    </row>
    <row r="6" spans="2:9" ht="15.75" customHeight="1">
      <c r="B6" s="58"/>
      <c r="C6" s="59"/>
      <c r="D6" s="60"/>
      <c r="E6" s="3"/>
      <c r="G6" s="7" t="s">
        <v>5</v>
      </c>
      <c r="H6" s="8">
        <v>2</v>
      </c>
    </row>
    <row r="8" spans="2:9" ht="15.75">
      <c r="B8" s="9" t="s">
        <v>6</v>
      </c>
      <c r="C8" s="10">
        <v>2014</v>
      </c>
      <c r="G8" s="11" t="s">
        <v>7</v>
      </c>
      <c r="H8" s="12">
        <v>224</v>
      </c>
    </row>
    <row r="9" spans="2:9" ht="15.75">
      <c r="B9" s="13" t="s">
        <v>8</v>
      </c>
      <c r="C9" s="61" t="s">
        <v>9</v>
      </c>
      <c r="D9" s="62"/>
      <c r="E9" s="51"/>
    </row>
    <row r="10" spans="2:9" ht="15.75" customHeight="1">
      <c r="G10" s="14" t="s">
        <v>10</v>
      </c>
      <c r="H10" s="15">
        <f>SUM(H13:H2000)</f>
        <v>58464</v>
      </c>
    </row>
    <row r="11" spans="2:9" ht="18.75">
      <c r="B11" s="63" t="s">
        <v>11</v>
      </c>
      <c r="C11" s="62"/>
      <c r="D11" s="62"/>
      <c r="E11" s="62"/>
      <c r="F11" s="62"/>
      <c r="G11" s="62"/>
      <c r="H11" s="62"/>
      <c r="I11" s="51"/>
    </row>
    <row r="12" spans="2:9" ht="15.75">
      <c r="B12" s="64" t="s">
        <v>12</v>
      </c>
      <c r="C12" s="51"/>
      <c r="D12" s="65" t="s">
        <v>13</v>
      </c>
      <c r="E12" s="51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68" t="s">
        <v>18</v>
      </c>
      <c r="C13" s="67"/>
      <c r="D13" s="66" t="s">
        <v>19</v>
      </c>
      <c r="E13" s="67"/>
      <c r="F13" s="17" t="s">
        <v>5</v>
      </c>
      <c r="G13" s="17">
        <v>1</v>
      </c>
      <c r="H13" s="17">
        <f t="shared" ref="H13:H83" si="0">IF(F13="A1",($H$8/G13)*$H$3,IF(F13="A",($H$8/G13)*$H$4,IF(F13="B",($H$8/G13)*$H$5,IF(F13="C",($H$8/G13)*$H$6))))</f>
        <v>448</v>
      </c>
      <c r="I13" s="18">
        <f t="shared" ref="I13:I98" si="1">(H13/$H$10)*100</f>
        <v>0.76628352490421447</v>
      </c>
    </row>
    <row r="14" spans="2:9" ht="18.75">
      <c r="B14" s="69" t="s">
        <v>20</v>
      </c>
      <c r="C14" s="48"/>
      <c r="D14" s="47" t="s">
        <v>21</v>
      </c>
      <c r="E14" s="48"/>
      <c r="F14" s="17" t="s">
        <v>5</v>
      </c>
      <c r="G14" s="19">
        <v>1</v>
      </c>
      <c r="H14" s="17">
        <f t="shared" si="0"/>
        <v>448</v>
      </c>
      <c r="I14" s="20">
        <f t="shared" si="1"/>
        <v>0.76628352490421447</v>
      </c>
    </row>
    <row r="15" spans="2:9" ht="18.75">
      <c r="B15" s="70" t="s">
        <v>22</v>
      </c>
      <c r="C15" s="48"/>
      <c r="D15" s="49" t="s">
        <v>23</v>
      </c>
      <c r="E15" s="48"/>
      <c r="F15" s="19" t="s">
        <v>4</v>
      </c>
      <c r="G15" s="19">
        <v>4</v>
      </c>
      <c r="H15" s="17">
        <f t="shared" si="0"/>
        <v>280</v>
      </c>
      <c r="I15" s="20">
        <f t="shared" si="1"/>
        <v>0.47892720306513409</v>
      </c>
    </row>
    <row r="16" spans="2:9" ht="18.75">
      <c r="B16" s="69" t="s">
        <v>24</v>
      </c>
      <c r="C16" s="48"/>
      <c r="D16" s="47" t="s">
        <v>25</v>
      </c>
      <c r="E16" s="48"/>
      <c r="F16" s="19" t="s">
        <v>5</v>
      </c>
      <c r="G16" s="19">
        <v>1</v>
      </c>
      <c r="H16" s="17">
        <f t="shared" si="0"/>
        <v>448</v>
      </c>
      <c r="I16" s="20">
        <f t="shared" si="1"/>
        <v>0.76628352490421447</v>
      </c>
    </row>
    <row r="17" spans="2:9" ht="18.75">
      <c r="B17" s="71" t="s">
        <v>26</v>
      </c>
      <c r="C17" s="48"/>
      <c r="D17" s="49" t="s">
        <v>27</v>
      </c>
      <c r="E17" s="48"/>
      <c r="F17" s="19" t="s">
        <v>5</v>
      </c>
      <c r="G17" s="19">
        <v>1</v>
      </c>
      <c r="H17" s="17">
        <f t="shared" si="0"/>
        <v>448</v>
      </c>
      <c r="I17" s="20">
        <f t="shared" si="1"/>
        <v>0.76628352490421447</v>
      </c>
    </row>
    <row r="18" spans="2:9" ht="18.75">
      <c r="B18" s="71" t="s">
        <v>28</v>
      </c>
      <c r="C18" s="48"/>
      <c r="D18" s="49" t="s">
        <v>29</v>
      </c>
      <c r="E18" s="48"/>
      <c r="F18" s="19" t="s">
        <v>1</v>
      </c>
      <c r="G18" s="19">
        <v>1</v>
      </c>
      <c r="H18" s="17">
        <f t="shared" si="0"/>
        <v>3360</v>
      </c>
      <c r="I18" s="20">
        <f t="shared" si="1"/>
        <v>5.7471264367816088</v>
      </c>
    </row>
    <row r="19" spans="2:9" ht="18.75">
      <c r="B19" s="71" t="s">
        <v>30</v>
      </c>
      <c r="C19" s="48"/>
      <c r="D19" s="49" t="s">
        <v>31</v>
      </c>
      <c r="E19" s="48"/>
      <c r="F19" s="19" t="s">
        <v>4</v>
      </c>
      <c r="G19" s="19">
        <v>1</v>
      </c>
      <c r="H19" s="17">
        <f t="shared" si="0"/>
        <v>1120</v>
      </c>
      <c r="I19" s="20">
        <f t="shared" si="1"/>
        <v>1.9157088122605364</v>
      </c>
    </row>
    <row r="20" spans="2:9" ht="18.75">
      <c r="B20" s="69" t="s">
        <v>32</v>
      </c>
      <c r="C20" s="48"/>
      <c r="D20" s="47" t="s">
        <v>33</v>
      </c>
      <c r="E20" s="48"/>
      <c r="F20" s="19" t="s">
        <v>5</v>
      </c>
      <c r="G20" s="19">
        <v>1</v>
      </c>
      <c r="H20" s="17">
        <f t="shared" si="0"/>
        <v>448</v>
      </c>
      <c r="I20" s="20">
        <f t="shared" si="1"/>
        <v>0.76628352490421447</v>
      </c>
    </row>
    <row r="21" spans="2:9" ht="15.75" customHeight="1">
      <c r="B21" s="69" t="s">
        <v>34</v>
      </c>
      <c r="C21" s="48"/>
      <c r="D21" s="47" t="s">
        <v>35</v>
      </c>
      <c r="E21" s="48"/>
      <c r="F21" s="19" t="s">
        <v>3</v>
      </c>
      <c r="G21" s="19">
        <v>4</v>
      </c>
      <c r="H21" s="17">
        <f t="shared" si="0"/>
        <v>560</v>
      </c>
      <c r="I21" s="20">
        <f t="shared" si="1"/>
        <v>0.95785440613026818</v>
      </c>
    </row>
    <row r="22" spans="2:9" ht="15.75" customHeight="1">
      <c r="B22" s="69" t="s">
        <v>36</v>
      </c>
      <c r="C22" s="48"/>
      <c r="D22" s="47" t="s">
        <v>37</v>
      </c>
      <c r="E22" s="48"/>
      <c r="F22" s="19" t="s">
        <v>3</v>
      </c>
      <c r="G22" s="19">
        <v>1</v>
      </c>
      <c r="H22" s="17">
        <f t="shared" si="0"/>
        <v>2240</v>
      </c>
      <c r="I22" s="20">
        <f t="shared" si="1"/>
        <v>3.8314176245210727</v>
      </c>
    </row>
    <row r="23" spans="2:9" ht="15.75" customHeight="1">
      <c r="B23" s="69" t="s">
        <v>38</v>
      </c>
      <c r="C23" s="48"/>
      <c r="D23" s="47" t="s">
        <v>39</v>
      </c>
      <c r="E23" s="48"/>
      <c r="F23" s="19" t="s">
        <v>5</v>
      </c>
      <c r="G23" s="19">
        <v>1</v>
      </c>
      <c r="H23" s="17">
        <f t="shared" si="0"/>
        <v>448</v>
      </c>
      <c r="I23" s="20">
        <f t="shared" si="1"/>
        <v>0.76628352490421447</v>
      </c>
    </row>
    <row r="24" spans="2:9" ht="15.75" customHeight="1">
      <c r="B24" s="69" t="s">
        <v>40</v>
      </c>
      <c r="C24" s="48"/>
      <c r="D24" s="47" t="s">
        <v>41</v>
      </c>
      <c r="E24" s="48"/>
      <c r="F24" s="19" t="s">
        <v>5</v>
      </c>
      <c r="G24" s="19">
        <v>1</v>
      </c>
      <c r="H24" s="17">
        <f t="shared" si="0"/>
        <v>448</v>
      </c>
      <c r="I24" s="20">
        <f t="shared" si="1"/>
        <v>0.76628352490421447</v>
      </c>
    </row>
    <row r="25" spans="2:9" ht="15.75" customHeight="1">
      <c r="B25" s="69" t="s">
        <v>42</v>
      </c>
      <c r="C25" s="48"/>
      <c r="D25" s="47" t="s">
        <v>43</v>
      </c>
      <c r="E25" s="48"/>
      <c r="F25" s="19" t="s">
        <v>4</v>
      </c>
      <c r="G25" s="19">
        <v>1</v>
      </c>
      <c r="H25" s="17">
        <f t="shared" si="0"/>
        <v>1120</v>
      </c>
      <c r="I25" s="20">
        <f t="shared" si="1"/>
        <v>1.9157088122605364</v>
      </c>
    </row>
    <row r="26" spans="2:9" ht="15.75" customHeight="1">
      <c r="B26" s="69" t="s">
        <v>44</v>
      </c>
      <c r="C26" s="48"/>
      <c r="D26" s="47" t="s">
        <v>45</v>
      </c>
      <c r="E26" s="48"/>
      <c r="F26" s="19" t="s">
        <v>3</v>
      </c>
      <c r="G26" s="19">
        <v>2</v>
      </c>
      <c r="H26" s="17">
        <f t="shared" si="0"/>
        <v>1120</v>
      </c>
      <c r="I26" s="20">
        <f t="shared" si="1"/>
        <v>1.9157088122605364</v>
      </c>
    </row>
    <row r="27" spans="2:9" ht="15.75" customHeight="1">
      <c r="B27" s="71" t="s">
        <v>46</v>
      </c>
      <c r="C27" s="48"/>
      <c r="D27" s="49" t="s">
        <v>47</v>
      </c>
      <c r="E27" s="48"/>
      <c r="F27" s="19" t="s">
        <v>4</v>
      </c>
      <c r="G27" s="19">
        <v>4</v>
      </c>
      <c r="H27" s="17">
        <f t="shared" si="0"/>
        <v>280</v>
      </c>
      <c r="I27" s="20">
        <f t="shared" si="1"/>
        <v>0.47892720306513409</v>
      </c>
    </row>
    <row r="28" spans="2:9" ht="15.75" customHeight="1">
      <c r="B28" s="71" t="s">
        <v>48</v>
      </c>
      <c r="C28" s="48"/>
      <c r="D28" s="49" t="s">
        <v>49</v>
      </c>
      <c r="E28" s="48"/>
      <c r="F28" s="19" t="s">
        <v>4</v>
      </c>
      <c r="G28" s="19">
        <v>1</v>
      </c>
      <c r="H28" s="17">
        <f t="shared" si="0"/>
        <v>1120</v>
      </c>
      <c r="I28" s="20">
        <f t="shared" si="1"/>
        <v>1.9157088122605364</v>
      </c>
    </row>
    <row r="29" spans="2:9" ht="15.75" customHeight="1">
      <c r="B29" s="69" t="s">
        <v>50</v>
      </c>
      <c r="C29" s="48"/>
      <c r="D29" s="47" t="s">
        <v>51</v>
      </c>
      <c r="E29" s="48"/>
      <c r="F29" s="19" t="s">
        <v>5</v>
      </c>
      <c r="G29" s="19">
        <v>1</v>
      </c>
      <c r="H29" s="17">
        <f t="shared" si="0"/>
        <v>448</v>
      </c>
      <c r="I29" s="20">
        <f t="shared" si="1"/>
        <v>0.76628352490421447</v>
      </c>
    </row>
    <row r="30" spans="2:9" ht="15.75" customHeight="1">
      <c r="B30" s="69" t="s">
        <v>52</v>
      </c>
      <c r="C30" s="48"/>
      <c r="D30" s="47" t="s">
        <v>53</v>
      </c>
      <c r="E30" s="48"/>
      <c r="F30" s="19" t="s">
        <v>5</v>
      </c>
      <c r="G30" s="19">
        <v>1</v>
      </c>
      <c r="H30" s="17">
        <f t="shared" si="0"/>
        <v>448</v>
      </c>
      <c r="I30" s="20">
        <f t="shared" si="1"/>
        <v>0.76628352490421447</v>
      </c>
    </row>
    <row r="31" spans="2:9" ht="15.75" customHeight="1">
      <c r="B31" s="69" t="s">
        <v>54</v>
      </c>
      <c r="C31" s="48"/>
      <c r="D31" s="47" t="s">
        <v>55</v>
      </c>
      <c r="E31" s="48"/>
      <c r="F31" s="19" t="s">
        <v>5</v>
      </c>
      <c r="G31" s="19">
        <v>4</v>
      </c>
      <c r="H31" s="17">
        <f t="shared" si="0"/>
        <v>112</v>
      </c>
      <c r="I31" s="20">
        <f t="shared" si="1"/>
        <v>0.19157088122605362</v>
      </c>
    </row>
    <row r="32" spans="2:9" ht="15.75" customHeight="1">
      <c r="B32" s="70" t="s">
        <v>56</v>
      </c>
      <c r="C32" s="48"/>
      <c r="D32" s="49" t="s">
        <v>57</v>
      </c>
      <c r="E32" s="48"/>
      <c r="F32" s="19" t="s">
        <v>4</v>
      </c>
      <c r="G32" s="19">
        <v>1</v>
      </c>
      <c r="H32" s="17">
        <f t="shared" si="0"/>
        <v>1120</v>
      </c>
      <c r="I32" s="20">
        <f t="shared" si="1"/>
        <v>1.9157088122605364</v>
      </c>
    </row>
    <row r="33" spans="2:9" ht="15.75" customHeight="1">
      <c r="B33" s="71" t="s">
        <v>58</v>
      </c>
      <c r="C33" s="48"/>
      <c r="D33" s="49" t="s">
        <v>59</v>
      </c>
      <c r="E33" s="48"/>
      <c r="F33" s="19" t="s">
        <v>4</v>
      </c>
      <c r="G33" s="19">
        <v>1</v>
      </c>
      <c r="H33" s="17">
        <f t="shared" si="0"/>
        <v>1120</v>
      </c>
      <c r="I33" s="20">
        <f t="shared" si="1"/>
        <v>1.9157088122605364</v>
      </c>
    </row>
    <row r="34" spans="2:9" ht="15.75" customHeight="1">
      <c r="B34" s="69" t="s">
        <v>60</v>
      </c>
      <c r="C34" s="48"/>
      <c r="D34" s="47" t="s">
        <v>61</v>
      </c>
      <c r="E34" s="48"/>
      <c r="F34" s="19" t="s">
        <v>4</v>
      </c>
      <c r="G34" s="19">
        <v>2</v>
      </c>
      <c r="H34" s="17">
        <f t="shared" si="0"/>
        <v>560</v>
      </c>
      <c r="I34" s="20">
        <f t="shared" si="1"/>
        <v>0.95785440613026818</v>
      </c>
    </row>
    <row r="35" spans="2:9" ht="15.75" customHeight="1">
      <c r="B35" s="69" t="s">
        <v>62</v>
      </c>
      <c r="C35" s="48"/>
      <c r="D35" s="47" t="s">
        <v>63</v>
      </c>
      <c r="E35" s="48"/>
      <c r="F35" s="19" t="s">
        <v>4</v>
      </c>
      <c r="G35" s="19">
        <v>1</v>
      </c>
      <c r="H35" s="17">
        <f t="shared" si="0"/>
        <v>1120</v>
      </c>
      <c r="I35" s="20">
        <f t="shared" si="1"/>
        <v>1.9157088122605364</v>
      </c>
    </row>
    <row r="36" spans="2:9" ht="15.75" customHeight="1">
      <c r="B36" s="69" t="s">
        <v>64</v>
      </c>
      <c r="C36" s="48"/>
      <c r="D36" s="47" t="s">
        <v>65</v>
      </c>
      <c r="E36" s="48"/>
      <c r="F36" s="19" t="s">
        <v>5</v>
      </c>
      <c r="G36" s="19">
        <v>1</v>
      </c>
      <c r="H36" s="17">
        <f t="shared" si="0"/>
        <v>448</v>
      </c>
      <c r="I36" s="20">
        <f t="shared" si="1"/>
        <v>0.76628352490421447</v>
      </c>
    </row>
    <row r="37" spans="2:9" ht="15.75" customHeight="1">
      <c r="B37" s="69" t="s">
        <v>66</v>
      </c>
      <c r="C37" s="48"/>
      <c r="D37" s="47" t="s">
        <v>67</v>
      </c>
      <c r="E37" s="48"/>
      <c r="F37" s="19" t="s">
        <v>4</v>
      </c>
      <c r="G37" s="19">
        <v>4</v>
      </c>
      <c r="H37" s="17">
        <f t="shared" si="0"/>
        <v>280</v>
      </c>
      <c r="I37" s="20">
        <f t="shared" si="1"/>
        <v>0.47892720306513409</v>
      </c>
    </row>
    <row r="38" spans="2:9" ht="15.75" customHeight="1">
      <c r="B38" s="69" t="s">
        <v>68</v>
      </c>
      <c r="C38" s="48"/>
      <c r="D38" s="47" t="s">
        <v>69</v>
      </c>
      <c r="E38" s="48"/>
      <c r="F38" s="19" t="s">
        <v>4</v>
      </c>
      <c r="G38" s="19">
        <v>4</v>
      </c>
      <c r="H38" s="17">
        <f t="shared" si="0"/>
        <v>280</v>
      </c>
      <c r="I38" s="20">
        <f t="shared" si="1"/>
        <v>0.47892720306513409</v>
      </c>
    </row>
    <row r="39" spans="2:9" ht="15.75" customHeight="1">
      <c r="B39" s="69" t="s">
        <v>70</v>
      </c>
      <c r="C39" s="48"/>
      <c r="D39" s="47" t="s">
        <v>71</v>
      </c>
      <c r="E39" s="48"/>
      <c r="F39" s="19" t="s">
        <v>4</v>
      </c>
      <c r="G39" s="19">
        <v>1</v>
      </c>
      <c r="H39" s="17">
        <f t="shared" si="0"/>
        <v>1120</v>
      </c>
      <c r="I39" s="20">
        <f t="shared" si="1"/>
        <v>1.9157088122605364</v>
      </c>
    </row>
    <row r="40" spans="2:9" ht="15.75" customHeight="1">
      <c r="B40" s="70" t="s">
        <v>72</v>
      </c>
      <c r="C40" s="48"/>
      <c r="D40" s="49" t="s">
        <v>73</v>
      </c>
      <c r="E40" s="48"/>
      <c r="F40" s="19" t="s">
        <v>4</v>
      </c>
      <c r="G40" s="19">
        <v>1</v>
      </c>
      <c r="H40" s="17">
        <f t="shared" si="0"/>
        <v>1120</v>
      </c>
      <c r="I40" s="20">
        <f t="shared" si="1"/>
        <v>1.9157088122605364</v>
      </c>
    </row>
    <row r="41" spans="2:9" ht="15.75" customHeight="1">
      <c r="B41" s="69" t="s">
        <v>74</v>
      </c>
      <c r="C41" s="48"/>
      <c r="D41" s="47" t="s">
        <v>75</v>
      </c>
      <c r="E41" s="48"/>
      <c r="F41" s="19" t="s">
        <v>5</v>
      </c>
      <c r="G41" s="19">
        <v>4</v>
      </c>
      <c r="H41" s="17">
        <f t="shared" si="0"/>
        <v>112</v>
      </c>
      <c r="I41" s="20">
        <f t="shared" si="1"/>
        <v>0.19157088122605362</v>
      </c>
    </row>
    <row r="42" spans="2:9" ht="15.75" customHeight="1">
      <c r="B42" s="69" t="s">
        <v>76</v>
      </c>
      <c r="C42" s="48"/>
      <c r="D42" s="47" t="s">
        <v>77</v>
      </c>
      <c r="E42" s="48"/>
      <c r="F42" s="19" t="s">
        <v>4</v>
      </c>
      <c r="G42" s="19">
        <v>1</v>
      </c>
      <c r="H42" s="17">
        <f t="shared" si="0"/>
        <v>1120</v>
      </c>
      <c r="I42" s="20">
        <f t="shared" si="1"/>
        <v>1.9157088122605364</v>
      </c>
    </row>
    <row r="43" spans="2:9" ht="15.75" customHeight="1">
      <c r="B43" s="69" t="s">
        <v>78</v>
      </c>
      <c r="C43" s="48"/>
      <c r="D43" s="47" t="s">
        <v>79</v>
      </c>
      <c r="E43" s="48"/>
      <c r="F43" s="19" t="s">
        <v>5</v>
      </c>
      <c r="G43" s="19">
        <v>1</v>
      </c>
      <c r="H43" s="17">
        <f t="shared" si="0"/>
        <v>448</v>
      </c>
      <c r="I43" s="20">
        <f t="shared" si="1"/>
        <v>0.76628352490421447</v>
      </c>
    </row>
    <row r="44" spans="2:9" ht="15.75" customHeight="1">
      <c r="B44" s="69" t="s">
        <v>80</v>
      </c>
      <c r="C44" s="48"/>
      <c r="D44" s="47" t="s">
        <v>81</v>
      </c>
      <c r="E44" s="48"/>
      <c r="F44" s="19" t="s">
        <v>4</v>
      </c>
      <c r="G44" s="19">
        <v>1</v>
      </c>
      <c r="H44" s="17">
        <f t="shared" si="0"/>
        <v>1120</v>
      </c>
      <c r="I44" s="20">
        <f t="shared" si="1"/>
        <v>1.9157088122605364</v>
      </c>
    </row>
    <row r="45" spans="2:9" ht="15.75" customHeight="1">
      <c r="B45" s="69" t="s">
        <v>82</v>
      </c>
      <c r="C45" s="48"/>
      <c r="D45" s="47" t="s">
        <v>83</v>
      </c>
      <c r="E45" s="48"/>
      <c r="F45" s="19" t="s">
        <v>5</v>
      </c>
      <c r="G45" s="19">
        <v>2</v>
      </c>
      <c r="H45" s="17">
        <f t="shared" si="0"/>
        <v>224</v>
      </c>
      <c r="I45" s="20">
        <f t="shared" si="1"/>
        <v>0.38314176245210724</v>
      </c>
    </row>
    <row r="46" spans="2:9" ht="15.75" customHeight="1">
      <c r="B46" s="69" t="s">
        <v>84</v>
      </c>
      <c r="C46" s="48"/>
      <c r="D46" s="47" t="s">
        <v>85</v>
      </c>
      <c r="E46" s="48"/>
      <c r="F46" s="19" t="s">
        <v>4</v>
      </c>
      <c r="G46" s="19">
        <v>4</v>
      </c>
      <c r="H46" s="17">
        <f t="shared" si="0"/>
        <v>280</v>
      </c>
      <c r="I46" s="20">
        <f t="shared" si="1"/>
        <v>0.47892720306513409</v>
      </c>
    </row>
    <row r="47" spans="2:9" ht="15.75" customHeight="1">
      <c r="B47" s="71" t="s">
        <v>86</v>
      </c>
      <c r="C47" s="48"/>
      <c r="D47" s="72" t="s">
        <v>87</v>
      </c>
      <c r="E47" s="48"/>
      <c r="F47" s="19" t="s">
        <v>4</v>
      </c>
      <c r="G47" s="19">
        <v>1</v>
      </c>
      <c r="H47" s="17">
        <f t="shared" si="0"/>
        <v>1120</v>
      </c>
      <c r="I47" s="20">
        <f t="shared" si="1"/>
        <v>1.9157088122605364</v>
      </c>
    </row>
    <row r="48" spans="2:9" ht="15.75" customHeight="1">
      <c r="B48" s="69" t="s">
        <v>88</v>
      </c>
      <c r="C48" s="48"/>
      <c r="D48" s="47" t="s">
        <v>89</v>
      </c>
      <c r="E48" s="48"/>
      <c r="F48" s="19" t="s">
        <v>5</v>
      </c>
      <c r="G48" s="19">
        <v>1</v>
      </c>
      <c r="H48" s="17">
        <f t="shared" si="0"/>
        <v>448</v>
      </c>
      <c r="I48" s="20">
        <f t="shared" si="1"/>
        <v>0.76628352490421447</v>
      </c>
    </row>
    <row r="49" spans="2:9" ht="15.75" customHeight="1">
      <c r="B49" s="71" t="s">
        <v>90</v>
      </c>
      <c r="C49" s="48"/>
      <c r="D49" s="49" t="s">
        <v>91</v>
      </c>
      <c r="E49" s="48"/>
      <c r="F49" s="19" t="s">
        <v>4</v>
      </c>
      <c r="G49" s="19">
        <v>1</v>
      </c>
      <c r="H49" s="17">
        <f t="shared" si="0"/>
        <v>1120</v>
      </c>
      <c r="I49" s="20">
        <f t="shared" si="1"/>
        <v>1.9157088122605364</v>
      </c>
    </row>
    <row r="50" spans="2:9" ht="15.75" customHeight="1">
      <c r="B50" s="69" t="s">
        <v>92</v>
      </c>
      <c r="C50" s="48"/>
      <c r="D50" s="47" t="s">
        <v>93</v>
      </c>
      <c r="E50" s="48"/>
      <c r="F50" s="19" t="s">
        <v>5</v>
      </c>
      <c r="G50" s="19">
        <v>4</v>
      </c>
      <c r="H50" s="17">
        <f t="shared" si="0"/>
        <v>112</v>
      </c>
      <c r="I50" s="20">
        <f t="shared" si="1"/>
        <v>0.19157088122605362</v>
      </c>
    </row>
    <row r="51" spans="2:9" ht="15.75" customHeight="1">
      <c r="B51" s="69" t="s">
        <v>94</v>
      </c>
      <c r="C51" s="48"/>
      <c r="D51" s="47" t="s">
        <v>95</v>
      </c>
      <c r="E51" s="48"/>
      <c r="F51" s="19" t="s">
        <v>3</v>
      </c>
      <c r="G51" s="19">
        <v>1</v>
      </c>
      <c r="H51" s="17">
        <f t="shared" si="0"/>
        <v>2240</v>
      </c>
      <c r="I51" s="20">
        <f t="shared" si="1"/>
        <v>3.8314176245210727</v>
      </c>
    </row>
    <row r="52" spans="2:9" ht="15.75" customHeight="1">
      <c r="B52" s="69" t="s">
        <v>96</v>
      </c>
      <c r="C52" s="48"/>
      <c r="D52" s="47" t="s">
        <v>97</v>
      </c>
      <c r="E52" s="48"/>
      <c r="F52" s="19" t="s">
        <v>4</v>
      </c>
      <c r="G52" s="19">
        <v>1</v>
      </c>
      <c r="H52" s="17">
        <f t="shared" si="0"/>
        <v>1120</v>
      </c>
      <c r="I52" s="20">
        <f t="shared" si="1"/>
        <v>1.9157088122605364</v>
      </c>
    </row>
    <row r="53" spans="2:9" ht="15.75" customHeight="1">
      <c r="B53" s="69" t="s">
        <v>98</v>
      </c>
      <c r="C53" s="48"/>
      <c r="D53" s="47" t="s">
        <v>99</v>
      </c>
      <c r="E53" s="48"/>
      <c r="F53" s="19" t="s">
        <v>4</v>
      </c>
      <c r="G53" s="19">
        <v>2</v>
      </c>
      <c r="H53" s="17">
        <f t="shared" si="0"/>
        <v>560</v>
      </c>
      <c r="I53" s="20">
        <f t="shared" si="1"/>
        <v>0.95785440613026818</v>
      </c>
    </row>
    <row r="54" spans="2:9" ht="15.75" customHeight="1">
      <c r="B54" s="69" t="s">
        <v>100</v>
      </c>
      <c r="C54" s="48"/>
      <c r="D54" s="47" t="s">
        <v>101</v>
      </c>
      <c r="E54" s="48"/>
      <c r="F54" s="19" t="s">
        <v>1</v>
      </c>
      <c r="G54" s="19">
        <v>1</v>
      </c>
      <c r="H54" s="17">
        <f t="shared" si="0"/>
        <v>3360</v>
      </c>
      <c r="I54" s="20">
        <f t="shared" si="1"/>
        <v>5.7471264367816088</v>
      </c>
    </row>
    <row r="55" spans="2:9" ht="15.75" customHeight="1">
      <c r="B55" s="69" t="s">
        <v>102</v>
      </c>
      <c r="C55" s="48"/>
      <c r="D55" s="47" t="s">
        <v>103</v>
      </c>
      <c r="E55" s="48"/>
      <c r="F55" s="19" t="s">
        <v>4</v>
      </c>
      <c r="G55" s="19">
        <v>1</v>
      </c>
      <c r="H55" s="17">
        <f t="shared" si="0"/>
        <v>1120</v>
      </c>
      <c r="I55" s="20">
        <f t="shared" si="1"/>
        <v>1.9157088122605364</v>
      </c>
    </row>
    <row r="56" spans="2:9" ht="15.75" customHeight="1">
      <c r="B56" s="69" t="s">
        <v>104</v>
      </c>
      <c r="C56" s="48"/>
      <c r="D56" s="47" t="s">
        <v>105</v>
      </c>
      <c r="E56" s="48"/>
      <c r="F56" s="19" t="s">
        <v>4</v>
      </c>
      <c r="G56" s="19">
        <v>1</v>
      </c>
      <c r="H56" s="17">
        <f t="shared" si="0"/>
        <v>1120</v>
      </c>
      <c r="I56" s="20">
        <f t="shared" si="1"/>
        <v>1.9157088122605364</v>
      </c>
    </row>
    <row r="57" spans="2:9" ht="15.75" customHeight="1">
      <c r="B57" s="71" t="s">
        <v>106</v>
      </c>
      <c r="C57" s="48"/>
      <c r="D57" s="49" t="s">
        <v>107</v>
      </c>
      <c r="E57" s="48"/>
      <c r="F57" s="19" t="s">
        <v>5</v>
      </c>
      <c r="G57" s="19">
        <v>1</v>
      </c>
      <c r="H57" s="17">
        <f t="shared" si="0"/>
        <v>448</v>
      </c>
      <c r="I57" s="20">
        <f t="shared" si="1"/>
        <v>0.76628352490421447</v>
      </c>
    </row>
    <row r="58" spans="2:9" ht="15.75" customHeight="1">
      <c r="B58" s="69" t="s">
        <v>108</v>
      </c>
      <c r="C58" s="48"/>
      <c r="D58" s="47" t="s">
        <v>109</v>
      </c>
      <c r="E58" s="48"/>
      <c r="F58" s="19" t="s">
        <v>4</v>
      </c>
      <c r="G58" s="19">
        <v>4</v>
      </c>
      <c r="H58" s="17">
        <f t="shared" si="0"/>
        <v>280</v>
      </c>
      <c r="I58" s="20">
        <f t="shared" si="1"/>
        <v>0.47892720306513409</v>
      </c>
    </row>
    <row r="59" spans="2:9" ht="15.75" customHeight="1">
      <c r="B59" s="69" t="s">
        <v>110</v>
      </c>
      <c r="C59" s="48"/>
      <c r="D59" s="47" t="s">
        <v>111</v>
      </c>
      <c r="E59" s="48"/>
      <c r="F59" s="19" t="s">
        <v>4</v>
      </c>
      <c r="G59" s="19">
        <v>4</v>
      </c>
      <c r="H59" s="17">
        <f t="shared" si="0"/>
        <v>280</v>
      </c>
      <c r="I59" s="20">
        <f t="shared" si="1"/>
        <v>0.47892720306513409</v>
      </c>
    </row>
    <row r="60" spans="2:9" ht="15.75" customHeight="1">
      <c r="B60" s="69" t="s">
        <v>112</v>
      </c>
      <c r="C60" s="48"/>
      <c r="D60" s="47" t="s">
        <v>113</v>
      </c>
      <c r="E60" s="48"/>
      <c r="F60" s="19" t="s">
        <v>5</v>
      </c>
      <c r="G60" s="19">
        <v>4</v>
      </c>
      <c r="H60" s="17">
        <f t="shared" si="0"/>
        <v>112</v>
      </c>
      <c r="I60" s="20">
        <f t="shared" si="1"/>
        <v>0.19157088122605362</v>
      </c>
    </row>
    <row r="61" spans="2:9" ht="15.75" customHeight="1">
      <c r="B61" s="69" t="s">
        <v>114</v>
      </c>
      <c r="C61" s="48"/>
      <c r="D61" s="47" t="s">
        <v>107</v>
      </c>
      <c r="E61" s="48"/>
      <c r="F61" s="19" t="s">
        <v>5</v>
      </c>
      <c r="G61" s="19">
        <v>4</v>
      </c>
      <c r="H61" s="17">
        <f t="shared" si="0"/>
        <v>112</v>
      </c>
      <c r="I61" s="20">
        <f t="shared" si="1"/>
        <v>0.19157088122605362</v>
      </c>
    </row>
    <row r="62" spans="2:9" ht="15.75" customHeight="1">
      <c r="B62" s="70" t="s">
        <v>115</v>
      </c>
      <c r="C62" s="48"/>
      <c r="D62" s="49" t="s">
        <v>116</v>
      </c>
      <c r="E62" s="48"/>
      <c r="F62" s="19" t="s">
        <v>4</v>
      </c>
      <c r="G62" s="19">
        <v>1</v>
      </c>
      <c r="H62" s="17">
        <f t="shared" si="0"/>
        <v>1120</v>
      </c>
      <c r="I62" s="20">
        <f t="shared" si="1"/>
        <v>1.9157088122605364</v>
      </c>
    </row>
    <row r="63" spans="2:9" ht="15.75" customHeight="1">
      <c r="B63" s="69" t="s">
        <v>117</v>
      </c>
      <c r="C63" s="48"/>
      <c r="D63" s="47" t="s">
        <v>118</v>
      </c>
      <c r="E63" s="48"/>
      <c r="F63" s="19" t="s">
        <v>5</v>
      </c>
      <c r="G63" s="19">
        <v>1</v>
      </c>
      <c r="H63" s="17">
        <f t="shared" si="0"/>
        <v>448</v>
      </c>
      <c r="I63" s="20">
        <f t="shared" si="1"/>
        <v>0.76628352490421447</v>
      </c>
    </row>
    <row r="64" spans="2:9" ht="15.75" customHeight="1">
      <c r="B64" s="69" t="s">
        <v>119</v>
      </c>
      <c r="C64" s="48"/>
      <c r="D64" s="47" t="s">
        <v>120</v>
      </c>
      <c r="E64" s="48"/>
      <c r="F64" s="19" t="s">
        <v>4</v>
      </c>
      <c r="G64" s="19">
        <v>1</v>
      </c>
      <c r="H64" s="17">
        <f t="shared" si="0"/>
        <v>1120</v>
      </c>
      <c r="I64" s="20">
        <f t="shared" si="1"/>
        <v>1.9157088122605364</v>
      </c>
    </row>
    <row r="65" spans="2:9" ht="15.75" customHeight="1">
      <c r="B65" s="69" t="s">
        <v>121</v>
      </c>
      <c r="C65" s="48"/>
      <c r="D65" s="49" t="s">
        <v>122</v>
      </c>
      <c r="E65" s="48"/>
      <c r="F65" s="19" t="s">
        <v>4</v>
      </c>
      <c r="G65" s="19">
        <v>1</v>
      </c>
      <c r="H65" s="17">
        <f t="shared" si="0"/>
        <v>1120</v>
      </c>
      <c r="I65" s="20">
        <f t="shared" si="1"/>
        <v>1.9157088122605364</v>
      </c>
    </row>
    <row r="66" spans="2:9" ht="15.75" customHeight="1">
      <c r="B66" s="69" t="s">
        <v>123</v>
      </c>
      <c r="C66" s="48"/>
      <c r="D66" s="47" t="s">
        <v>124</v>
      </c>
      <c r="E66" s="48"/>
      <c r="F66" s="19" t="s">
        <v>4</v>
      </c>
      <c r="G66" s="19">
        <v>1</v>
      </c>
      <c r="H66" s="17">
        <f t="shared" si="0"/>
        <v>1120</v>
      </c>
      <c r="I66" s="20">
        <f t="shared" si="1"/>
        <v>1.9157088122605364</v>
      </c>
    </row>
    <row r="67" spans="2:9" ht="15.75" customHeight="1">
      <c r="B67" s="71" t="s">
        <v>125</v>
      </c>
      <c r="C67" s="48"/>
      <c r="D67" s="49" t="s">
        <v>126</v>
      </c>
      <c r="E67" s="48"/>
      <c r="F67" s="19" t="s">
        <v>4</v>
      </c>
      <c r="G67" s="19">
        <v>1</v>
      </c>
      <c r="H67" s="17">
        <f t="shared" si="0"/>
        <v>1120</v>
      </c>
      <c r="I67" s="20">
        <f t="shared" si="1"/>
        <v>1.9157088122605364</v>
      </c>
    </row>
    <row r="68" spans="2:9" ht="15.75" customHeight="1">
      <c r="B68" s="69" t="s">
        <v>127</v>
      </c>
      <c r="C68" s="48"/>
      <c r="D68" s="47" t="s">
        <v>128</v>
      </c>
      <c r="E68" s="48"/>
      <c r="F68" s="19" t="s">
        <v>4</v>
      </c>
      <c r="G68" s="19">
        <v>4</v>
      </c>
      <c r="H68" s="17">
        <f t="shared" si="0"/>
        <v>280</v>
      </c>
      <c r="I68" s="20">
        <f t="shared" si="1"/>
        <v>0.47892720306513409</v>
      </c>
    </row>
    <row r="69" spans="2:9" ht="15.75" customHeight="1">
      <c r="B69" s="69" t="s">
        <v>129</v>
      </c>
      <c r="C69" s="48"/>
      <c r="D69" s="47" t="s">
        <v>130</v>
      </c>
      <c r="E69" s="48"/>
      <c r="F69" s="19" t="s">
        <v>4</v>
      </c>
      <c r="G69" s="19">
        <v>1</v>
      </c>
      <c r="H69" s="17">
        <f t="shared" si="0"/>
        <v>1120</v>
      </c>
      <c r="I69" s="20">
        <f t="shared" si="1"/>
        <v>1.9157088122605364</v>
      </c>
    </row>
    <row r="70" spans="2:9" ht="15.75" customHeight="1">
      <c r="B70" s="69" t="s">
        <v>131</v>
      </c>
      <c r="C70" s="48"/>
      <c r="D70" s="47" t="s">
        <v>132</v>
      </c>
      <c r="E70" s="48"/>
      <c r="F70" s="19" t="s">
        <v>5</v>
      </c>
      <c r="G70" s="19">
        <v>1</v>
      </c>
      <c r="H70" s="17">
        <f t="shared" si="0"/>
        <v>448</v>
      </c>
      <c r="I70" s="20">
        <f t="shared" si="1"/>
        <v>0.76628352490421447</v>
      </c>
    </row>
    <row r="71" spans="2:9" ht="15.75" customHeight="1">
      <c r="B71" s="69" t="s">
        <v>133</v>
      </c>
      <c r="C71" s="48"/>
      <c r="D71" s="47" t="s">
        <v>134</v>
      </c>
      <c r="E71" s="48"/>
      <c r="F71" s="19" t="s">
        <v>5</v>
      </c>
      <c r="G71" s="19">
        <v>1</v>
      </c>
      <c r="H71" s="17">
        <f t="shared" si="0"/>
        <v>448</v>
      </c>
      <c r="I71" s="20">
        <f t="shared" si="1"/>
        <v>0.76628352490421447</v>
      </c>
    </row>
    <row r="72" spans="2:9" ht="15.75" customHeight="1">
      <c r="B72" s="69" t="s">
        <v>135</v>
      </c>
      <c r="C72" s="48"/>
      <c r="D72" s="47" t="s">
        <v>136</v>
      </c>
      <c r="E72" s="48"/>
      <c r="F72" s="19" t="s">
        <v>5</v>
      </c>
      <c r="G72" s="19">
        <v>1</v>
      </c>
      <c r="H72" s="17">
        <f t="shared" si="0"/>
        <v>448</v>
      </c>
      <c r="I72" s="20">
        <f t="shared" si="1"/>
        <v>0.76628352490421447</v>
      </c>
    </row>
    <row r="73" spans="2:9" ht="15.75" customHeight="1">
      <c r="B73" s="71" t="s">
        <v>137</v>
      </c>
      <c r="C73" s="48"/>
      <c r="D73" s="49" t="s">
        <v>138</v>
      </c>
      <c r="E73" s="48"/>
      <c r="F73" s="19" t="s">
        <v>5</v>
      </c>
      <c r="G73" s="19">
        <v>1</v>
      </c>
      <c r="H73" s="17">
        <f t="shared" si="0"/>
        <v>448</v>
      </c>
      <c r="I73" s="20">
        <f t="shared" si="1"/>
        <v>0.76628352490421447</v>
      </c>
    </row>
    <row r="74" spans="2:9" ht="15.75" customHeight="1">
      <c r="B74" s="69" t="s">
        <v>139</v>
      </c>
      <c r="C74" s="48"/>
      <c r="D74" s="47" t="s">
        <v>140</v>
      </c>
      <c r="E74" s="48"/>
      <c r="F74" s="19" t="s">
        <v>4</v>
      </c>
      <c r="G74" s="19">
        <v>1</v>
      </c>
      <c r="H74" s="17">
        <f t="shared" si="0"/>
        <v>1120</v>
      </c>
      <c r="I74" s="20">
        <f t="shared" si="1"/>
        <v>1.9157088122605364</v>
      </c>
    </row>
    <row r="75" spans="2:9" ht="15.75" customHeight="1">
      <c r="B75" s="69" t="s">
        <v>141</v>
      </c>
      <c r="C75" s="48"/>
      <c r="D75" s="47" t="s">
        <v>142</v>
      </c>
      <c r="E75" s="48"/>
      <c r="F75" s="19" t="s">
        <v>4</v>
      </c>
      <c r="G75" s="19">
        <v>1</v>
      </c>
      <c r="H75" s="17">
        <f t="shared" si="0"/>
        <v>1120</v>
      </c>
      <c r="I75" s="20">
        <f t="shared" si="1"/>
        <v>1.9157088122605364</v>
      </c>
    </row>
    <row r="76" spans="2:9" ht="15.75" customHeight="1">
      <c r="B76" s="69" t="s">
        <v>143</v>
      </c>
      <c r="C76" s="48"/>
      <c r="D76" s="47" t="s">
        <v>144</v>
      </c>
      <c r="E76" s="48"/>
      <c r="F76" s="19" t="s">
        <v>4</v>
      </c>
      <c r="G76" s="19">
        <v>1</v>
      </c>
      <c r="H76" s="17">
        <f t="shared" si="0"/>
        <v>1120</v>
      </c>
      <c r="I76" s="20">
        <f t="shared" si="1"/>
        <v>1.9157088122605364</v>
      </c>
    </row>
    <row r="77" spans="2:9" ht="15.75" customHeight="1">
      <c r="B77" s="71" t="s">
        <v>145</v>
      </c>
      <c r="C77" s="48"/>
      <c r="D77" s="49" t="s">
        <v>146</v>
      </c>
      <c r="E77" s="48"/>
      <c r="F77" s="19" t="s">
        <v>4</v>
      </c>
      <c r="G77" s="19">
        <v>1</v>
      </c>
      <c r="H77" s="17">
        <f t="shared" si="0"/>
        <v>1120</v>
      </c>
      <c r="I77" s="20">
        <f t="shared" si="1"/>
        <v>1.9157088122605364</v>
      </c>
    </row>
    <row r="78" spans="2:9" ht="15.75" customHeight="1">
      <c r="B78" s="70" t="s">
        <v>147</v>
      </c>
      <c r="C78" s="48"/>
      <c r="D78" s="49" t="s">
        <v>148</v>
      </c>
      <c r="E78" s="48"/>
      <c r="F78" s="19" t="s">
        <v>4</v>
      </c>
      <c r="G78" s="19">
        <v>1</v>
      </c>
      <c r="H78" s="17">
        <f t="shared" si="0"/>
        <v>1120</v>
      </c>
      <c r="I78" s="20">
        <f t="shared" si="1"/>
        <v>1.9157088122605364</v>
      </c>
    </row>
    <row r="79" spans="2:9" ht="15.75" customHeight="1">
      <c r="B79" s="70" t="s">
        <v>149</v>
      </c>
      <c r="C79" s="48"/>
      <c r="D79" s="49" t="s">
        <v>150</v>
      </c>
      <c r="E79" s="48"/>
      <c r="F79" s="19" t="s">
        <v>4</v>
      </c>
      <c r="G79" s="19">
        <v>1</v>
      </c>
      <c r="H79" s="17">
        <f t="shared" si="0"/>
        <v>1120</v>
      </c>
      <c r="I79" s="20">
        <f t="shared" si="1"/>
        <v>1.9157088122605364</v>
      </c>
    </row>
    <row r="80" spans="2:9" ht="15.75" customHeight="1">
      <c r="B80" s="69" t="s">
        <v>151</v>
      </c>
      <c r="C80" s="48"/>
      <c r="D80" s="47" t="s">
        <v>152</v>
      </c>
      <c r="E80" s="48"/>
      <c r="F80" s="19" t="s">
        <v>5</v>
      </c>
      <c r="G80" s="19">
        <v>1</v>
      </c>
      <c r="H80" s="17">
        <f t="shared" si="0"/>
        <v>448</v>
      </c>
      <c r="I80" s="20">
        <f t="shared" si="1"/>
        <v>0.76628352490421447</v>
      </c>
    </row>
    <row r="81" spans="2:9" ht="15.75" customHeight="1">
      <c r="B81" s="71" t="s">
        <v>153</v>
      </c>
      <c r="C81" s="48"/>
      <c r="D81" s="49" t="s">
        <v>154</v>
      </c>
      <c r="E81" s="48"/>
      <c r="F81" s="19" t="s">
        <v>5</v>
      </c>
      <c r="G81" s="19">
        <v>1</v>
      </c>
      <c r="H81" s="17">
        <f t="shared" si="0"/>
        <v>448</v>
      </c>
      <c r="I81" s="20">
        <f t="shared" si="1"/>
        <v>0.76628352490421447</v>
      </c>
    </row>
    <row r="82" spans="2:9" ht="15.75" customHeight="1">
      <c r="B82" s="69" t="s">
        <v>155</v>
      </c>
      <c r="C82" s="48"/>
      <c r="D82" s="47" t="s">
        <v>156</v>
      </c>
      <c r="E82" s="48"/>
      <c r="F82" s="19" t="s">
        <v>4</v>
      </c>
      <c r="G82" s="19">
        <v>1</v>
      </c>
      <c r="H82" s="17">
        <f t="shared" si="0"/>
        <v>1120</v>
      </c>
      <c r="I82" s="20">
        <f t="shared" si="1"/>
        <v>1.9157088122605364</v>
      </c>
    </row>
    <row r="83" spans="2:9" ht="15.75" customHeight="1">
      <c r="B83" s="73" t="s">
        <v>157</v>
      </c>
      <c r="C83" s="74"/>
      <c r="D83" s="77" t="s">
        <v>158</v>
      </c>
      <c r="E83" s="74"/>
      <c r="F83" s="21" t="s">
        <v>4</v>
      </c>
      <c r="G83" s="21">
        <v>1</v>
      </c>
      <c r="H83" s="17">
        <f t="shared" si="0"/>
        <v>1120</v>
      </c>
      <c r="I83" s="22">
        <f t="shared" si="1"/>
        <v>1.9157088122605364</v>
      </c>
    </row>
    <row r="84" spans="2:9" ht="15.75" customHeight="1">
      <c r="B84" s="75"/>
      <c r="C84" s="76"/>
      <c r="D84" s="78"/>
      <c r="E84" s="76"/>
      <c r="F84" s="23"/>
      <c r="G84" s="23"/>
      <c r="H84" s="23" t="b">
        <f t="shared" ref="H84:H98" si="2">IF(F84="A1",($H$3*$H$8)/G84,IF(F84="A",($H$4*$H$8)/G84,IF(F84="B",($H$5*$H$8)/G84,IF(F84="C",($H$6*$H$8)/G84))))</f>
        <v>0</v>
      </c>
      <c r="I84" s="24">
        <f t="shared" si="1"/>
        <v>0</v>
      </c>
    </row>
    <row r="85" spans="2:9" ht="15.75" customHeight="1">
      <c r="B85" s="69"/>
      <c r="C85" s="48"/>
      <c r="D85" s="47"/>
      <c r="E85" s="48"/>
      <c r="F85" s="19"/>
      <c r="G85" s="19"/>
      <c r="H85" s="19" t="b">
        <f t="shared" si="2"/>
        <v>0</v>
      </c>
      <c r="I85" s="20">
        <f t="shared" si="1"/>
        <v>0</v>
      </c>
    </row>
    <row r="86" spans="2:9" ht="15.75" customHeight="1">
      <c r="B86" s="69"/>
      <c r="C86" s="48"/>
      <c r="D86" s="47"/>
      <c r="E86" s="48"/>
      <c r="F86" s="19"/>
      <c r="G86" s="19"/>
      <c r="H86" s="19" t="b">
        <f t="shared" si="2"/>
        <v>0</v>
      </c>
      <c r="I86" s="20">
        <f t="shared" si="1"/>
        <v>0</v>
      </c>
    </row>
    <row r="87" spans="2:9" ht="15.75" customHeight="1">
      <c r="B87" s="69"/>
      <c r="C87" s="48"/>
      <c r="D87" s="47"/>
      <c r="E87" s="48"/>
      <c r="F87" s="19"/>
      <c r="G87" s="19"/>
      <c r="H87" s="19" t="b">
        <f t="shared" si="2"/>
        <v>0</v>
      </c>
      <c r="I87" s="20">
        <f t="shared" si="1"/>
        <v>0</v>
      </c>
    </row>
    <row r="88" spans="2:9" ht="15.75" customHeight="1">
      <c r="B88" s="69"/>
      <c r="C88" s="48"/>
      <c r="D88" s="47"/>
      <c r="E88" s="48"/>
      <c r="F88" s="19"/>
      <c r="G88" s="19"/>
      <c r="H88" s="19" t="b">
        <f t="shared" si="2"/>
        <v>0</v>
      </c>
      <c r="I88" s="20">
        <f t="shared" si="1"/>
        <v>0</v>
      </c>
    </row>
    <row r="89" spans="2:9" ht="15.75" customHeight="1">
      <c r="B89" s="69"/>
      <c r="C89" s="48"/>
      <c r="D89" s="47"/>
      <c r="E89" s="48"/>
      <c r="F89" s="19"/>
      <c r="G89" s="19"/>
      <c r="H89" s="19" t="b">
        <f t="shared" si="2"/>
        <v>0</v>
      </c>
      <c r="I89" s="20">
        <f t="shared" si="1"/>
        <v>0</v>
      </c>
    </row>
    <row r="90" spans="2:9" ht="15.75" customHeight="1">
      <c r="B90" s="69"/>
      <c r="C90" s="48"/>
      <c r="D90" s="47"/>
      <c r="E90" s="48"/>
      <c r="F90" s="19"/>
      <c r="G90" s="19"/>
      <c r="H90" s="19" t="b">
        <f t="shared" si="2"/>
        <v>0</v>
      </c>
      <c r="I90" s="20">
        <f t="shared" si="1"/>
        <v>0</v>
      </c>
    </row>
    <row r="91" spans="2:9" ht="15.75" customHeight="1">
      <c r="B91" s="69"/>
      <c r="C91" s="48"/>
      <c r="D91" s="47"/>
      <c r="E91" s="48"/>
      <c r="F91" s="19"/>
      <c r="G91" s="19"/>
      <c r="H91" s="19" t="b">
        <f t="shared" si="2"/>
        <v>0</v>
      </c>
      <c r="I91" s="20">
        <f t="shared" si="1"/>
        <v>0</v>
      </c>
    </row>
    <row r="92" spans="2:9" ht="15.75" customHeight="1">
      <c r="B92" s="69"/>
      <c r="C92" s="48"/>
      <c r="D92" s="47"/>
      <c r="E92" s="48"/>
      <c r="F92" s="19"/>
      <c r="G92" s="19"/>
      <c r="H92" s="19" t="b">
        <f t="shared" si="2"/>
        <v>0</v>
      </c>
      <c r="I92" s="20">
        <f t="shared" si="1"/>
        <v>0</v>
      </c>
    </row>
    <row r="93" spans="2:9" ht="15.75" customHeight="1">
      <c r="B93" s="69"/>
      <c r="C93" s="48"/>
      <c r="D93" s="47"/>
      <c r="E93" s="48"/>
      <c r="F93" s="19"/>
      <c r="G93" s="19"/>
      <c r="H93" s="19" t="b">
        <f t="shared" si="2"/>
        <v>0</v>
      </c>
      <c r="I93" s="20">
        <f t="shared" si="1"/>
        <v>0</v>
      </c>
    </row>
    <row r="94" spans="2:9" ht="15.75" customHeight="1">
      <c r="B94" s="69"/>
      <c r="C94" s="48"/>
      <c r="D94" s="47"/>
      <c r="E94" s="48"/>
      <c r="F94" s="19"/>
      <c r="G94" s="19"/>
      <c r="H94" s="19" t="b">
        <f t="shared" si="2"/>
        <v>0</v>
      </c>
      <c r="I94" s="20">
        <f t="shared" si="1"/>
        <v>0</v>
      </c>
    </row>
    <row r="95" spans="2:9" ht="15.75" customHeight="1">
      <c r="B95" s="69"/>
      <c r="C95" s="48"/>
      <c r="D95" s="47"/>
      <c r="E95" s="48"/>
      <c r="F95" s="19"/>
      <c r="G95" s="19"/>
      <c r="H95" s="19" t="b">
        <f t="shared" si="2"/>
        <v>0</v>
      </c>
      <c r="I95" s="20">
        <f t="shared" si="1"/>
        <v>0</v>
      </c>
    </row>
    <row r="96" spans="2:9" ht="15.75" customHeight="1">
      <c r="B96" s="69"/>
      <c r="C96" s="48"/>
      <c r="D96" s="47"/>
      <c r="E96" s="48"/>
      <c r="F96" s="19"/>
      <c r="G96" s="19"/>
      <c r="H96" s="19" t="b">
        <f t="shared" si="2"/>
        <v>0</v>
      </c>
      <c r="I96" s="20">
        <f t="shared" si="1"/>
        <v>0</v>
      </c>
    </row>
    <row r="97" spans="2:9" ht="15.75" customHeight="1">
      <c r="B97" s="69"/>
      <c r="C97" s="48"/>
      <c r="D97" s="47"/>
      <c r="E97" s="48"/>
      <c r="F97" s="19"/>
      <c r="G97" s="19"/>
      <c r="H97" s="19" t="b">
        <f t="shared" si="2"/>
        <v>0</v>
      </c>
      <c r="I97" s="20">
        <f t="shared" si="1"/>
        <v>0</v>
      </c>
    </row>
    <row r="98" spans="2:9" ht="15.75" customHeight="1">
      <c r="B98" s="73"/>
      <c r="C98" s="74"/>
      <c r="D98" s="77"/>
      <c r="E98" s="74"/>
      <c r="F98" s="21"/>
      <c r="G98" s="21"/>
      <c r="H98" s="21" t="b">
        <f t="shared" si="2"/>
        <v>0</v>
      </c>
      <c r="I98" s="22">
        <f t="shared" si="1"/>
        <v>0</v>
      </c>
    </row>
    <row r="99" spans="2:9" ht="15.75" customHeight="1"/>
    <row r="100" spans="2:9" ht="15.75" customHeight="1">
      <c r="B100" s="107" t="s">
        <v>169</v>
      </c>
      <c r="C100" s="108"/>
      <c r="D100" s="108"/>
      <c r="E100" s="108"/>
      <c r="F100" s="108"/>
      <c r="G100" s="108"/>
      <c r="H100" s="108"/>
      <c r="I100" s="109"/>
    </row>
    <row r="101" spans="2:9" ht="15.75" customHeight="1">
      <c r="B101" s="110"/>
      <c r="C101" s="111"/>
      <c r="D101" s="111"/>
      <c r="E101" s="111"/>
      <c r="F101" s="111"/>
      <c r="G101" s="111"/>
      <c r="H101" s="111"/>
      <c r="I101" s="112"/>
    </row>
    <row r="102" spans="2:9" ht="15.75" customHeight="1">
      <c r="B102" s="110" t="s">
        <v>170</v>
      </c>
      <c r="C102" s="111"/>
      <c r="D102" s="111" t="s">
        <v>171</v>
      </c>
      <c r="E102" s="111"/>
      <c r="F102" s="111"/>
      <c r="G102" s="111"/>
      <c r="H102" s="111"/>
      <c r="I102" s="112"/>
    </row>
    <row r="103" spans="2:9" ht="15.75" customHeight="1">
      <c r="B103" s="110" t="s">
        <v>172</v>
      </c>
      <c r="C103" s="111"/>
      <c r="D103" s="111" t="s">
        <v>181</v>
      </c>
      <c r="E103" s="111"/>
      <c r="F103" s="111"/>
      <c r="G103" s="111"/>
      <c r="H103" s="111"/>
      <c r="I103" s="112"/>
    </row>
    <row r="104" spans="2:9" ht="15.75" customHeight="1">
      <c r="B104" s="110" t="s">
        <v>173</v>
      </c>
      <c r="C104" s="111"/>
      <c r="D104" s="111" t="s">
        <v>174</v>
      </c>
      <c r="E104" s="111"/>
      <c r="F104" s="111"/>
      <c r="G104" s="113"/>
      <c r="H104" s="113"/>
      <c r="I104" s="114"/>
    </row>
    <row r="105" spans="2:9" ht="15.75" customHeight="1">
      <c r="B105" s="110" t="s">
        <v>175</v>
      </c>
      <c r="C105" s="111"/>
      <c r="D105" s="111" t="s">
        <v>176</v>
      </c>
      <c r="E105" s="111"/>
      <c r="F105" s="111"/>
      <c r="G105" s="113"/>
      <c r="H105" s="113"/>
      <c r="I105" s="114"/>
    </row>
    <row r="106" spans="2:9" ht="15.75" customHeight="1">
      <c r="B106" s="110" t="s">
        <v>177</v>
      </c>
      <c r="C106" s="111"/>
      <c r="D106" s="111" t="s">
        <v>178</v>
      </c>
      <c r="E106" s="111"/>
      <c r="F106" s="111"/>
      <c r="G106" s="111"/>
      <c r="H106" s="111"/>
      <c r="I106" s="112"/>
    </row>
    <row r="107" spans="2:9" ht="15.75" customHeight="1">
      <c r="B107" s="110" t="s">
        <v>179</v>
      </c>
      <c r="C107" s="111"/>
      <c r="D107" s="111" t="s">
        <v>178</v>
      </c>
      <c r="E107" s="111"/>
      <c r="F107" s="111"/>
      <c r="G107" s="111"/>
      <c r="H107" s="111"/>
      <c r="I107" s="112"/>
    </row>
    <row r="108" spans="2:9" ht="15.75" customHeight="1">
      <c r="B108" s="115" t="s">
        <v>180</v>
      </c>
      <c r="C108" s="116"/>
      <c r="D108" s="116" t="s">
        <v>178</v>
      </c>
      <c r="E108" s="116"/>
      <c r="F108" s="116"/>
      <c r="G108" s="116"/>
      <c r="H108" s="116"/>
      <c r="I108" s="117"/>
    </row>
    <row r="109" spans="2:9" ht="15.75" customHeight="1"/>
    <row r="110" spans="2:9" ht="15.75" customHeight="1"/>
    <row r="111" spans="2:9" ht="15.75" customHeight="1"/>
    <row r="112" spans="2:9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8">
    <mergeCell ref="B98:C98"/>
    <mergeCell ref="D98:E98"/>
    <mergeCell ref="B92:C92"/>
    <mergeCell ref="B93:C93"/>
    <mergeCell ref="B94:C94"/>
    <mergeCell ref="B95:C95"/>
    <mergeCell ref="D95:E95"/>
    <mergeCell ref="B96:C96"/>
    <mergeCell ref="D96:E96"/>
    <mergeCell ref="D85:E85"/>
    <mergeCell ref="B85:C85"/>
    <mergeCell ref="B86:C86"/>
    <mergeCell ref="B87:C87"/>
    <mergeCell ref="B88:C88"/>
    <mergeCell ref="B89:C89"/>
    <mergeCell ref="B90:C90"/>
    <mergeCell ref="B91:C91"/>
    <mergeCell ref="B97:C97"/>
    <mergeCell ref="D97:E97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B73:C73"/>
    <mergeCell ref="B74:C7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B64:C64"/>
    <mergeCell ref="B65:C65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H16 F84:G98 H21:H98 G27:G83">
    <cfRule type="cellIs" dxfId="128" priority="5" operator="equal">
      <formula>"""A1"""</formula>
    </cfRule>
  </conditionalFormatting>
  <conditionalFormatting sqref="F84:G98 H16 H21:H98 G27:G83">
    <cfRule type="expression" dxfId="127" priority="6">
      <formula>F16="C"</formula>
    </cfRule>
  </conditionalFormatting>
  <conditionalFormatting sqref="F84:G98 H16 H21:H98 G27:G83">
    <cfRule type="expression" dxfId="126" priority="7">
      <formula>F16="C"</formula>
    </cfRule>
  </conditionalFormatting>
  <conditionalFormatting sqref="F84:G98 H16 H21:H98 G27:G83">
    <cfRule type="expression" dxfId="125" priority="8">
      <formula>F16="B"</formula>
    </cfRule>
  </conditionalFormatting>
  <conditionalFormatting sqref="F84:G98 H16 H21:H98 G27:G83">
    <cfRule type="expression" dxfId="124" priority="9">
      <formula>F16="A"</formula>
    </cfRule>
  </conditionalFormatting>
  <conditionalFormatting sqref="F84:G98 H16 H21:H98 G27:G83">
    <cfRule type="expression" dxfId="123" priority="10">
      <formula>F16="A1"</formula>
    </cfRule>
  </conditionalFormatting>
  <conditionalFormatting sqref="F84:G98 H16 H21:H98 G27:G83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4:G98 H16 H21:H98 G27:G83">
    <cfRule type="colorScale" priority="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4:G98 G27:G83">
    <cfRule type="expression" dxfId="122" priority="13" stopIfTrue="1">
      <formula>F27="C"</formula>
    </cfRule>
  </conditionalFormatting>
  <conditionalFormatting sqref="F84:G98 G27:G83">
    <cfRule type="expression" dxfId="121" priority="14" stopIfTrue="1">
      <formula>F27="C"</formula>
    </cfRule>
  </conditionalFormatting>
  <conditionalFormatting sqref="F84:G98 G27:G83">
    <cfRule type="expression" dxfId="120" priority="15" stopIfTrue="1">
      <formula>F27="B"</formula>
    </cfRule>
  </conditionalFormatting>
  <conditionalFormatting sqref="F84:G98 G27:G83">
    <cfRule type="expression" dxfId="119" priority="16" stopIfTrue="1">
      <formula>F27="A"</formula>
    </cfRule>
  </conditionalFormatting>
  <conditionalFormatting sqref="F84:G98 G27:G83">
    <cfRule type="expression" dxfId="118" priority="17" stopIfTrue="1">
      <formula>#REF!</formula>
    </cfRule>
  </conditionalFormatting>
  <conditionalFormatting sqref="F84:G98 G27:G83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4:G98 G27:G83">
    <cfRule type="colorScale" priority="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5 G26 G21:G22">
    <cfRule type="cellIs" dxfId="117" priority="20" operator="equal">
      <formula>"""A1"""</formula>
    </cfRule>
  </conditionalFormatting>
  <conditionalFormatting sqref="G15 G26 G21:G22">
    <cfRule type="expression" dxfId="116" priority="21">
      <formula>G15="C"</formula>
    </cfRule>
  </conditionalFormatting>
  <conditionalFormatting sqref="G15 G26 G21:G22">
    <cfRule type="expression" dxfId="115" priority="22">
      <formula>G15="C"</formula>
    </cfRule>
  </conditionalFormatting>
  <conditionalFormatting sqref="G15 G26 G21:G22">
    <cfRule type="expression" dxfId="114" priority="23">
      <formula>G15="B"</formula>
    </cfRule>
  </conditionalFormatting>
  <conditionalFormatting sqref="G15 G26 G21:G22">
    <cfRule type="expression" dxfId="113" priority="24">
      <formula>G15="A"</formula>
    </cfRule>
  </conditionalFormatting>
  <conditionalFormatting sqref="G15 G26 G21:G22">
    <cfRule type="expression" dxfId="112" priority="25">
      <formula>G15="A1"</formula>
    </cfRule>
  </conditionalFormatting>
  <conditionalFormatting sqref="G26 G15 G21:G22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6 G15 G21:G22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5 G26 G21:G22">
    <cfRule type="cellIs" dxfId="111" priority="28" operator="equal">
      <formula>"""A1"""</formula>
    </cfRule>
  </conditionalFormatting>
  <conditionalFormatting sqref="G15 G26 G21:G22">
    <cfRule type="expression" dxfId="110" priority="29">
      <formula>G15="C"</formula>
    </cfRule>
  </conditionalFormatting>
  <conditionalFormatting sqref="G15 G26 G21:G22">
    <cfRule type="expression" dxfId="109" priority="30">
      <formula>G15="C"</formula>
    </cfRule>
  </conditionalFormatting>
  <conditionalFormatting sqref="G15 G26 G21:G22">
    <cfRule type="expression" dxfId="108" priority="31">
      <formula>G15="B"</formula>
    </cfRule>
  </conditionalFormatting>
  <conditionalFormatting sqref="G15 G26 G21:G22">
    <cfRule type="expression" dxfId="107" priority="32">
      <formula>G15="A"</formula>
    </cfRule>
  </conditionalFormatting>
  <conditionalFormatting sqref="G15 G26 G21:G22">
    <cfRule type="expression" dxfId="106" priority="33">
      <formula>G15="A1"</formula>
    </cfRule>
  </conditionalFormatting>
  <conditionalFormatting sqref="G26 G15 G21:G22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6 G15 G21:G22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3:G25">
    <cfRule type="cellIs" dxfId="105" priority="36" operator="equal">
      <formula>"""A1"""</formula>
    </cfRule>
  </conditionalFormatting>
  <conditionalFormatting sqref="G23:G25">
    <cfRule type="expression" dxfId="104" priority="37">
      <formula>G23="C"</formula>
    </cfRule>
  </conditionalFormatting>
  <conditionalFormatting sqref="G23:G25">
    <cfRule type="expression" dxfId="103" priority="38">
      <formula>G23="C"</formula>
    </cfRule>
  </conditionalFormatting>
  <conditionalFormatting sqref="G23:G25">
    <cfRule type="expression" dxfId="102" priority="39">
      <formula>G23="B"</formula>
    </cfRule>
  </conditionalFormatting>
  <conditionalFormatting sqref="G23:G25">
    <cfRule type="expression" dxfId="101" priority="40">
      <formula>G23="A"</formula>
    </cfRule>
  </conditionalFormatting>
  <conditionalFormatting sqref="G23:G25">
    <cfRule type="expression" dxfId="100" priority="41">
      <formula>G23="A1"</formula>
    </cfRule>
  </conditionalFormatting>
  <conditionalFormatting sqref="G23:G25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:G25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3:G25">
    <cfRule type="expression" dxfId="99" priority="44" stopIfTrue="1">
      <formula>G23="C"</formula>
    </cfRule>
  </conditionalFormatting>
  <conditionalFormatting sqref="G23:G25">
    <cfRule type="expression" dxfId="98" priority="45" stopIfTrue="1">
      <formula>G23="C"</formula>
    </cfRule>
  </conditionalFormatting>
  <conditionalFormatting sqref="G23:G25">
    <cfRule type="expression" dxfId="97" priority="46" stopIfTrue="1">
      <formula>G23="B"</formula>
    </cfRule>
  </conditionalFormatting>
  <conditionalFormatting sqref="G23:G25">
    <cfRule type="expression" dxfId="96" priority="47" stopIfTrue="1">
      <formula>G23="A"</formula>
    </cfRule>
  </conditionalFormatting>
  <conditionalFormatting sqref="G23:G25">
    <cfRule type="expression" dxfId="95" priority="48" stopIfTrue="1">
      <formula>#REF!</formula>
    </cfRule>
  </conditionalFormatting>
  <conditionalFormatting sqref="G23:G25">
    <cfRule type="colorScale" priority="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:G25">
    <cfRule type="colorScale" priority="5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6:G20">
    <cfRule type="cellIs" dxfId="94" priority="51" operator="equal">
      <formula>"""A1"""</formula>
    </cfRule>
  </conditionalFormatting>
  <conditionalFormatting sqref="G16:G20">
    <cfRule type="expression" dxfId="93" priority="52">
      <formula>G16="C"</formula>
    </cfRule>
  </conditionalFormatting>
  <conditionalFormatting sqref="G16:G20">
    <cfRule type="expression" dxfId="92" priority="53">
      <formula>G16="C"</formula>
    </cfRule>
  </conditionalFormatting>
  <conditionalFormatting sqref="G16:G20">
    <cfRule type="expression" dxfId="91" priority="54">
      <formula>G16="B"</formula>
    </cfRule>
  </conditionalFormatting>
  <conditionalFormatting sqref="G16:G20">
    <cfRule type="expression" dxfId="90" priority="55">
      <formula>G16="A"</formula>
    </cfRule>
  </conditionalFormatting>
  <conditionalFormatting sqref="G16:G20">
    <cfRule type="expression" dxfId="89" priority="56">
      <formula>G16="A1"</formula>
    </cfRule>
  </conditionalFormatting>
  <conditionalFormatting sqref="G16:G20">
    <cfRule type="colorScale" priority="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:G20">
    <cfRule type="colorScale" priority="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6:G20">
    <cfRule type="expression" dxfId="88" priority="59" stopIfTrue="1">
      <formula>G16="C"</formula>
    </cfRule>
  </conditionalFormatting>
  <conditionalFormatting sqref="G16:G20">
    <cfRule type="expression" dxfId="87" priority="60" stopIfTrue="1">
      <formula>G16="C"</formula>
    </cfRule>
  </conditionalFormatting>
  <conditionalFormatting sqref="G16:G20">
    <cfRule type="expression" dxfId="86" priority="61" stopIfTrue="1">
      <formula>G16="B"</formula>
    </cfRule>
  </conditionalFormatting>
  <conditionalFormatting sqref="G16:G20">
    <cfRule type="expression" dxfId="85" priority="62" stopIfTrue="1">
      <formula>G16="A"</formula>
    </cfRule>
  </conditionalFormatting>
  <conditionalFormatting sqref="G16:G20">
    <cfRule type="expression" dxfId="84" priority="63" stopIfTrue="1">
      <formula>#REF!</formula>
    </cfRule>
  </conditionalFormatting>
  <conditionalFormatting sqref="G16:G20">
    <cfRule type="colorScale" priority="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:G20">
    <cfRule type="colorScale" priority="6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:G14">
    <cfRule type="cellIs" dxfId="83" priority="66" operator="equal">
      <formula>"""A1"""</formula>
    </cfRule>
  </conditionalFormatting>
  <conditionalFormatting sqref="G13:G14">
    <cfRule type="expression" dxfId="82" priority="67">
      <formula>G13="C"</formula>
    </cfRule>
  </conditionalFormatting>
  <conditionalFormatting sqref="G13:G14">
    <cfRule type="expression" dxfId="81" priority="68">
      <formula>G13="C"</formula>
    </cfRule>
  </conditionalFormatting>
  <conditionalFormatting sqref="G13:G14">
    <cfRule type="expression" dxfId="80" priority="69">
      <formula>G13="B"</formula>
    </cfRule>
  </conditionalFormatting>
  <conditionalFormatting sqref="G13:G14">
    <cfRule type="expression" dxfId="79" priority="70">
      <formula>G13="A"</formula>
    </cfRule>
  </conditionalFormatting>
  <conditionalFormatting sqref="G13:G14">
    <cfRule type="expression" dxfId="78" priority="71">
      <formula>G13="A1"</formula>
    </cfRule>
  </conditionalFormatting>
  <conditionalFormatting sqref="G13:G14">
    <cfRule type="colorScale" priority="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4">
    <cfRule type="colorScale" priority="7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:G14">
    <cfRule type="expression" dxfId="77" priority="74" stopIfTrue="1">
      <formula>G13="C"</formula>
    </cfRule>
  </conditionalFormatting>
  <conditionalFormatting sqref="G13:G14">
    <cfRule type="expression" dxfId="76" priority="75" stopIfTrue="1">
      <formula>G13="C"</formula>
    </cfRule>
  </conditionalFormatting>
  <conditionalFormatting sqref="G13:G14">
    <cfRule type="expression" dxfId="75" priority="76" stopIfTrue="1">
      <formula>G13="B"</formula>
    </cfRule>
  </conditionalFormatting>
  <conditionalFormatting sqref="G13:G14">
    <cfRule type="expression" dxfId="74" priority="77" stopIfTrue="1">
      <formula>G13="A"</formula>
    </cfRule>
  </conditionalFormatting>
  <conditionalFormatting sqref="G13:G14">
    <cfRule type="expression" dxfId="73" priority="78" stopIfTrue="1">
      <formula>#REF!</formula>
    </cfRule>
  </conditionalFormatting>
  <conditionalFormatting sqref="G13:G14">
    <cfRule type="colorScale" priority="7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4">
    <cfRule type="colorScale" priority="8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3:H98">
    <cfRule type="cellIs" dxfId="72" priority="81" operator="equal">
      <formula>"""A1"""</formula>
    </cfRule>
  </conditionalFormatting>
  <conditionalFormatting sqref="H13:H98">
    <cfRule type="expression" dxfId="71" priority="82">
      <formula>H13="C"</formula>
    </cfRule>
  </conditionalFormatting>
  <conditionalFormatting sqref="H13:H98">
    <cfRule type="expression" dxfId="70" priority="83">
      <formula>H13="C"</formula>
    </cfRule>
  </conditionalFormatting>
  <conditionalFormatting sqref="H13:H98">
    <cfRule type="expression" dxfId="69" priority="84">
      <formula>H13="B"</formula>
    </cfRule>
  </conditionalFormatting>
  <conditionalFormatting sqref="H13:H98">
    <cfRule type="expression" dxfId="68" priority="85">
      <formula>H13="A"</formula>
    </cfRule>
  </conditionalFormatting>
  <conditionalFormatting sqref="H13:H98">
    <cfRule type="expression" dxfId="67" priority="86">
      <formula>H13="A1"</formula>
    </cfRule>
  </conditionalFormatting>
  <conditionalFormatting sqref="H13:H98">
    <cfRule type="colorScale" priority="8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98">
    <cfRule type="colorScale" priority="8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66" priority="89" operator="equal">
      <formula>"""A1"""</formula>
    </cfRule>
  </conditionalFormatting>
  <conditionalFormatting sqref="H14">
    <cfRule type="expression" dxfId="65" priority="90">
      <formula>H14="C"</formula>
    </cfRule>
  </conditionalFormatting>
  <conditionalFormatting sqref="H14">
    <cfRule type="expression" dxfId="64" priority="91">
      <formula>H14="C"</formula>
    </cfRule>
  </conditionalFormatting>
  <conditionalFormatting sqref="H14">
    <cfRule type="expression" dxfId="63" priority="92">
      <formula>H14="B"</formula>
    </cfRule>
  </conditionalFormatting>
  <conditionalFormatting sqref="H14">
    <cfRule type="expression" dxfId="62" priority="93">
      <formula>H14="A"</formula>
    </cfRule>
  </conditionalFormatting>
  <conditionalFormatting sqref="H14">
    <cfRule type="expression" dxfId="61" priority="94">
      <formula>H14="A1"</formula>
    </cfRule>
  </conditionalFormatting>
  <conditionalFormatting sqref="H14">
    <cfRule type="colorScale" priority="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9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60" priority="97" operator="equal">
      <formula>"""A1"""</formula>
    </cfRule>
  </conditionalFormatting>
  <conditionalFormatting sqref="H15">
    <cfRule type="expression" dxfId="59" priority="98">
      <formula>H15="C"</formula>
    </cfRule>
  </conditionalFormatting>
  <conditionalFormatting sqref="H15">
    <cfRule type="expression" dxfId="58" priority="99">
      <formula>H15="C"</formula>
    </cfRule>
  </conditionalFormatting>
  <conditionalFormatting sqref="H15">
    <cfRule type="expression" dxfId="57" priority="100">
      <formula>H15="B"</formula>
    </cfRule>
  </conditionalFormatting>
  <conditionalFormatting sqref="H15">
    <cfRule type="expression" dxfId="56" priority="101">
      <formula>H15="A"</formula>
    </cfRule>
  </conditionalFormatting>
  <conditionalFormatting sqref="H15">
    <cfRule type="expression" dxfId="55" priority="102">
      <formula>H15="A1"</formula>
    </cfRule>
  </conditionalFormatting>
  <conditionalFormatting sqref="H15">
    <cfRule type="colorScale" priority="1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10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7">
    <cfRule type="cellIs" dxfId="54" priority="105" operator="equal">
      <formula>"""A1"""</formula>
    </cfRule>
  </conditionalFormatting>
  <conditionalFormatting sqref="H17">
    <cfRule type="expression" dxfId="53" priority="106">
      <formula>H17="C"</formula>
    </cfRule>
  </conditionalFormatting>
  <conditionalFormatting sqref="H17">
    <cfRule type="expression" dxfId="52" priority="107">
      <formula>H17="C"</formula>
    </cfRule>
  </conditionalFormatting>
  <conditionalFormatting sqref="H17">
    <cfRule type="expression" dxfId="51" priority="108">
      <formula>H17="B"</formula>
    </cfRule>
  </conditionalFormatting>
  <conditionalFormatting sqref="H17">
    <cfRule type="expression" dxfId="50" priority="109">
      <formula>H17="A"</formula>
    </cfRule>
  </conditionalFormatting>
  <conditionalFormatting sqref="H17">
    <cfRule type="expression" dxfId="49" priority="110">
      <formula>H17="A1"</formula>
    </cfRule>
  </conditionalFormatting>
  <conditionalFormatting sqref="H17">
    <cfRule type="colorScale" priority="1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1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48" priority="113" operator="equal">
      <formula>"""A1"""</formula>
    </cfRule>
  </conditionalFormatting>
  <conditionalFormatting sqref="H18">
    <cfRule type="expression" dxfId="47" priority="114">
      <formula>H18="C"</formula>
    </cfRule>
  </conditionalFormatting>
  <conditionalFormatting sqref="H18">
    <cfRule type="expression" dxfId="46" priority="115">
      <formula>H18="C"</formula>
    </cfRule>
  </conditionalFormatting>
  <conditionalFormatting sqref="H18">
    <cfRule type="expression" dxfId="45" priority="116">
      <formula>H18="B"</formula>
    </cfRule>
  </conditionalFormatting>
  <conditionalFormatting sqref="H18">
    <cfRule type="expression" dxfId="44" priority="117">
      <formula>H18="A"</formula>
    </cfRule>
  </conditionalFormatting>
  <conditionalFormatting sqref="H18">
    <cfRule type="expression" dxfId="43" priority="118">
      <formula>H18="A1"</formula>
    </cfRule>
  </conditionalFormatting>
  <conditionalFormatting sqref="H18">
    <cfRule type="colorScale" priority="1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12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9">
    <cfRule type="cellIs" dxfId="42" priority="121" operator="equal">
      <formula>"""A1"""</formula>
    </cfRule>
  </conditionalFormatting>
  <conditionalFormatting sqref="H19">
    <cfRule type="expression" dxfId="41" priority="122">
      <formula>H19="C"</formula>
    </cfRule>
  </conditionalFormatting>
  <conditionalFormatting sqref="H19">
    <cfRule type="expression" dxfId="40" priority="123">
      <formula>H19="C"</formula>
    </cfRule>
  </conditionalFormatting>
  <conditionalFormatting sqref="H19">
    <cfRule type="expression" dxfId="39" priority="124">
      <formula>H19="B"</formula>
    </cfRule>
  </conditionalFormatting>
  <conditionalFormatting sqref="H19">
    <cfRule type="expression" dxfId="38" priority="125">
      <formula>H19="A"</formula>
    </cfRule>
  </conditionalFormatting>
  <conditionalFormatting sqref="H19">
    <cfRule type="expression" dxfId="37" priority="126">
      <formula>H19="A1"</formula>
    </cfRule>
  </conditionalFormatting>
  <conditionalFormatting sqref="H19">
    <cfRule type="colorScale" priority="1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2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0">
    <cfRule type="cellIs" dxfId="36" priority="129" operator="equal">
      <formula>"""A1"""</formula>
    </cfRule>
  </conditionalFormatting>
  <conditionalFormatting sqref="H20">
    <cfRule type="expression" dxfId="35" priority="130">
      <formula>H20="C"</formula>
    </cfRule>
  </conditionalFormatting>
  <conditionalFormatting sqref="H20">
    <cfRule type="expression" dxfId="34" priority="131">
      <formula>H20="C"</formula>
    </cfRule>
  </conditionalFormatting>
  <conditionalFormatting sqref="H20">
    <cfRule type="expression" dxfId="33" priority="132">
      <formula>H20="B"</formula>
    </cfRule>
  </conditionalFormatting>
  <conditionalFormatting sqref="H20">
    <cfRule type="expression" dxfId="32" priority="133">
      <formula>H20="A"</formula>
    </cfRule>
  </conditionalFormatting>
  <conditionalFormatting sqref="H20">
    <cfRule type="expression" dxfId="31" priority="134">
      <formula>H20="A1"</formula>
    </cfRule>
  </conditionalFormatting>
  <conditionalFormatting sqref="H20">
    <cfRule type="colorScale" priority="1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13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">
    <cfRule type="expression" dxfId="30" priority="137">
      <formula>F13="C"</formula>
    </cfRule>
  </conditionalFormatting>
  <conditionalFormatting sqref="F13">
    <cfRule type="expression" dxfId="29" priority="138">
      <formula>F13="C"</formula>
    </cfRule>
  </conditionalFormatting>
  <conditionalFormatting sqref="F13">
    <cfRule type="expression" dxfId="28" priority="139">
      <formula>F13="B"</formula>
    </cfRule>
  </conditionalFormatting>
  <conditionalFormatting sqref="F13">
    <cfRule type="expression" dxfId="27" priority="140">
      <formula>F13="A"</formula>
    </cfRule>
  </conditionalFormatting>
  <conditionalFormatting sqref="F13">
    <cfRule type="expression" dxfId="26" priority="141">
      <formula>F13="A1"</formula>
    </cfRule>
  </conditionalFormatting>
  <conditionalFormatting sqref="F13">
    <cfRule type="colorScale" priority="1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">
    <cfRule type="colorScale" priority="1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:F27">
    <cfRule type="cellIs" dxfId="25" priority="144" operator="equal">
      <formula>"""A1"""</formula>
    </cfRule>
  </conditionalFormatting>
  <conditionalFormatting sqref="F15:F27">
    <cfRule type="expression" dxfId="24" priority="145">
      <formula>F15="C"</formula>
    </cfRule>
  </conditionalFormatting>
  <conditionalFormatting sqref="F15:F27">
    <cfRule type="expression" dxfId="23" priority="146">
      <formula>F15="C"</formula>
    </cfRule>
  </conditionalFormatting>
  <conditionalFormatting sqref="F15:F27">
    <cfRule type="expression" dxfId="22" priority="147">
      <formula>F15="B"</formula>
    </cfRule>
  </conditionalFormatting>
  <conditionalFormatting sqref="F15:F27">
    <cfRule type="expression" dxfId="21" priority="148">
      <formula>F15="A"</formula>
    </cfRule>
  </conditionalFormatting>
  <conditionalFormatting sqref="F15:F27">
    <cfRule type="expression" dxfId="20" priority="149">
      <formula>F15="A1"</formula>
    </cfRule>
  </conditionalFormatting>
  <conditionalFormatting sqref="F15:F27">
    <cfRule type="colorScale" priority="1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:F27">
    <cfRule type="colorScale" priority="1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:F83">
    <cfRule type="cellIs" dxfId="19" priority="152" operator="equal">
      <formula>"""A1"""</formula>
    </cfRule>
  </conditionalFormatting>
  <conditionalFormatting sqref="F14:F83">
    <cfRule type="expression" dxfId="18" priority="153">
      <formula>F14="C"</formula>
    </cfRule>
  </conditionalFormatting>
  <conditionalFormatting sqref="F14:F83">
    <cfRule type="expression" dxfId="17" priority="154">
      <formula>F14="C"</formula>
    </cfRule>
  </conditionalFormatting>
  <conditionalFormatting sqref="F14:F83">
    <cfRule type="expression" dxfId="16" priority="155">
      <formula>F14="B"</formula>
    </cfRule>
  </conditionalFormatting>
  <conditionalFormatting sqref="F14:F83">
    <cfRule type="expression" dxfId="15" priority="156">
      <formula>F14="A"</formula>
    </cfRule>
  </conditionalFormatting>
  <conditionalFormatting sqref="F14:F83">
    <cfRule type="expression" dxfId="14" priority="157">
      <formula>F14="A1"</formula>
    </cfRule>
  </conditionalFormatting>
  <conditionalFormatting sqref="F14:F83">
    <cfRule type="colorScale" priority="1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:F83">
    <cfRule type="colorScale" priority="1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8:F83">
    <cfRule type="expression" dxfId="13" priority="160" stopIfTrue="1">
      <formula>F28="C"</formula>
    </cfRule>
  </conditionalFormatting>
  <conditionalFormatting sqref="F28:F83">
    <cfRule type="expression" dxfId="12" priority="161" stopIfTrue="1">
      <formula>F28="C"</formula>
    </cfRule>
  </conditionalFormatting>
  <conditionalFormatting sqref="F28:F83">
    <cfRule type="expression" dxfId="11" priority="162" stopIfTrue="1">
      <formula>F28="B"</formula>
    </cfRule>
  </conditionalFormatting>
  <conditionalFormatting sqref="F28:F83">
    <cfRule type="expression" dxfId="10" priority="163" stopIfTrue="1">
      <formula>F28="A"</formula>
    </cfRule>
  </conditionalFormatting>
  <conditionalFormatting sqref="F28:F83">
    <cfRule type="expression" dxfId="9" priority="164" stopIfTrue="1">
      <formula>#REF!</formula>
    </cfRule>
  </conditionalFormatting>
  <conditionalFormatting sqref="F28:F83">
    <cfRule type="colorScale" priority="1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8:F83">
    <cfRule type="colorScale" priority="1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">
    <cfRule type="cellIs" dxfId="8" priority="167" operator="equal">
      <formula>"""A1"""</formula>
    </cfRule>
  </conditionalFormatting>
  <conditionalFormatting sqref="F100:F108">
    <cfRule type="expression" dxfId="3" priority="1">
      <formula>F100="C"</formula>
    </cfRule>
  </conditionalFormatting>
  <conditionalFormatting sqref="F100:F108">
    <cfRule type="expression" dxfId="2" priority="2">
      <formula>F100="B"</formula>
    </cfRule>
  </conditionalFormatting>
  <conditionalFormatting sqref="F100:F108">
    <cfRule type="expression" dxfId="1" priority="3">
      <formula>F100="A"</formula>
    </cfRule>
  </conditionalFormatting>
  <conditionalFormatting sqref="F100:F108">
    <cfRule type="expression" dxfId="0" priority="4">
      <formula>F100="A1"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showGridLines="0" workbookViewId="0"/>
  </sheetViews>
  <sheetFormatPr defaultColWidth="11.21875" defaultRowHeight="15" customHeight="1"/>
  <cols>
    <col min="1" max="1" width="10.5546875" customWidth="1"/>
    <col min="2" max="2" width="10.77734375" customWidth="1"/>
    <col min="3" max="3" width="10.5546875" customWidth="1"/>
    <col min="4" max="4" width="11.109375" customWidth="1"/>
    <col min="5" max="5" width="10.5546875" customWidth="1"/>
    <col min="6" max="6" width="19.33203125" customWidth="1"/>
    <col min="7" max="7" width="12.109375" customWidth="1"/>
    <col min="8" max="8" width="6.77734375" customWidth="1"/>
    <col min="9" max="26" width="10.5546875" customWidth="1"/>
  </cols>
  <sheetData>
    <row r="1" spans="1:9" ht="18.75">
      <c r="A1" s="81" t="s">
        <v>159</v>
      </c>
      <c r="B1" s="82"/>
      <c r="C1" s="83"/>
      <c r="E1" s="25" t="s">
        <v>8</v>
      </c>
      <c r="F1" s="89" t="s">
        <v>160</v>
      </c>
      <c r="G1" s="51"/>
    </row>
    <row r="2" spans="1:9">
      <c r="A2" s="84"/>
      <c r="B2" s="56"/>
      <c r="C2" s="85"/>
    </row>
    <row r="3" spans="1:9" ht="18.75">
      <c r="A3" s="86"/>
      <c r="B3" s="87"/>
      <c r="C3" s="88"/>
      <c r="F3" s="26"/>
      <c r="G3" s="27"/>
      <c r="H3" s="28" t="s">
        <v>161</v>
      </c>
      <c r="I3" s="29" t="s">
        <v>162</v>
      </c>
    </row>
    <row r="4" spans="1:9" ht="18.75">
      <c r="A4" s="30" t="s">
        <v>163</v>
      </c>
      <c r="B4" s="31">
        <f>COUNTIF($A6:$A2000,"*")</f>
        <v>71</v>
      </c>
      <c r="F4" s="26"/>
      <c r="G4" s="32"/>
      <c r="H4" s="33">
        <f>COUNTIF(H6:H200,"S")</f>
        <v>11</v>
      </c>
      <c r="I4" s="34">
        <f>SUMIF(H6:H1996, "S",I6:I2002)</f>
        <v>16.379310344827584</v>
      </c>
    </row>
    <row r="5" spans="1:9" ht="18.75">
      <c r="A5" s="90" t="s">
        <v>164</v>
      </c>
      <c r="B5" s="51"/>
      <c r="C5" s="90" t="s">
        <v>13</v>
      </c>
      <c r="D5" s="51"/>
      <c r="E5" s="90" t="s">
        <v>165</v>
      </c>
      <c r="F5" s="51"/>
      <c r="G5" s="35" t="s">
        <v>166</v>
      </c>
      <c r="H5" s="35" t="s">
        <v>167</v>
      </c>
      <c r="I5" s="36" t="s">
        <v>17</v>
      </c>
    </row>
    <row r="6" spans="1:9" ht="18.75">
      <c r="A6" s="68" t="s">
        <v>18</v>
      </c>
      <c r="B6" s="67"/>
      <c r="C6" s="66" t="s">
        <v>19</v>
      </c>
      <c r="D6" s="67"/>
      <c r="E6" s="91"/>
      <c r="F6" s="67"/>
      <c r="G6" s="37"/>
      <c r="H6" s="38"/>
      <c r="I6" s="39">
        <v>0.76628352490421447</v>
      </c>
    </row>
    <row r="7" spans="1:9" ht="18.75">
      <c r="A7" s="69" t="s">
        <v>20</v>
      </c>
      <c r="B7" s="48"/>
      <c r="C7" s="47" t="s">
        <v>21</v>
      </c>
      <c r="D7" s="48"/>
      <c r="E7" s="92"/>
      <c r="F7" s="48"/>
      <c r="G7" s="40"/>
      <c r="H7" s="41"/>
      <c r="I7" s="20">
        <v>0.76628352490421447</v>
      </c>
    </row>
    <row r="8" spans="1:9" ht="18.75">
      <c r="A8" s="70" t="s">
        <v>22</v>
      </c>
      <c r="B8" s="48"/>
      <c r="C8" s="49" t="s">
        <v>23</v>
      </c>
      <c r="D8" s="48"/>
      <c r="E8" s="92"/>
      <c r="F8" s="48"/>
      <c r="G8" s="40"/>
      <c r="H8" s="41"/>
      <c r="I8" s="20">
        <v>0.47892720306513409</v>
      </c>
    </row>
    <row r="9" spans="1:9" ht="18.75">
      <c r="A9" s="69" t="s">
        <v>24</v>
      </c>
      <c r="B9" s="48"/>
      <c r="C9" s="47" t="s">
        <v>25</v>
      </c>
      <c r="D9" s="48"/>
      <c r="E9" s="92"/>
      <c r="F9" s="48"/>
      <c r="G9" s="40"/>
      <c r="H9" s="41"/>
      <c r="I9" s="20">
        <v>0.76628352490421447</v>
      </c>
    </row>
    <row r="10" spans="1:9" ht="18.75">
      <c r="A10" s="71" t="s">
        <v>26</v>
      </c>
      <c r="B10" s="48"/>
      <c r="C10" s="49" t="s">
        <v>27</v>
      </c>
      <c r="D10" s="48"/>
      <c r="E10" s="92"/>
      <c r="F10" s="48"/>
      <c r="G10" s="40"/>
      <c r="H10" s="41"/>
      <c r="I10" s="20">
        <v>0.76628352490421447</v>
      </c>
    </row>
    <row r="11" spans="1:9" ht="18.75">
      <c r="A11" s="71" t="s">
        <v>28</v>
      </c>
      <c r="B11" s="48"/>
      <c r="C11" s="49" t="s">
        <v>29</v>
      </c>
      <c r="D11" s="48"/>
      <c r="E11" s="92"/>
      <c r="F11" s="48"/>
      <c r="G11" s="40"/>
      <c r="H11" s="41"/>
      <c r="I11" s="20">
        <v>5.7471264367816088</v>
      </c>
    </row>
    <row r="12" spans="1:9" ht="18.75">
      <c r="A12" s="71" t="s">
        <v>30</v>
      </c>
      <c r="B12" s="48"/>
      <c r="C12" s="49" t="s">
        <v>31</v>
      </c>
      <c r="D12" s="48"/>
      <c r="E12" s="92"/>
      <c r="F12" s="48"/>
      <c r="G12" s="40"/>
      <c r="H12" s="41"/>
      <c r="I12" s="20">
        <v>1.9157088122605364</v>
      </c>
    </row>
    <row r="13" spans="1:9" ht="18.75">
      <c r="A13" s="93" t="s">
        <v>32</v>
      </c>
      <c r="B13" s="48"/>
      <c r="C13" s="94" t="s">
        <v>33</v>
      </c>
      <c r="D13" s="48"/>
      <c r="E13" s="95"/>
      <c r="F13" s="48"/>
      <c r="G13" s="42"/>
      <c r="H13" s="43" t="s">
        <v>168</v>
      </c>
      <c r="I13" s="44">
        <v>0.76628352490421447</v>
      </c>
    </row>
    <row r="14" spans="1:9" ht="18.75">
      <c r="A14" s="69" t="s">
        <v>34</v>
      </c>
      <c r="B14" s="48"/>
      <c r="C14" s="47" t="s">
        <v>35</v>
      </c>
      <c r="D14" s="48"/>
      <c r="E14" s="92"/>
      <c r="F14" s="48"/>
      <c r="G14" s="40"/>
      <c r="H14" s="41"/>
      <c r="I14" s="20">
        <v>0.95785440613026818</v>
      </c>
    </row>
    <row r="15" spans="1:9" ht="18.75">
      <c r="A15" s="69" t="s">
        <v>36</v>
      </c>
      <c r="B15" s="48"/>
      <c r="C15" s="47" t="s">
        <v>37</v>
      </c>
      <c r="D15" s="48"/>
      <c r="E15" s="92"/>
      <c r="F15" s="48"/>
      <c r="G15" s="40"/>
      <c r="H15" s="41"/>
      <c r="I15" s="20">
        <v>3.8314176245210727</v>
      </c>
    </row>
    <row r="16" spans="1:9" ht="18.75">
      <c r="A16" s="69" t="s">
        <v>38</v>
      </c>
      <c r="B16" s="48"/>
      <c r="C16" s="47" t="s">
        <v>39</v>
      </c>
      <c r="D16" s="48"/>
      <c r="E16" s="92"/>
      <c r="F16" s="48"/>
      <c r="G16" s="40"/>
      <c r="H16" s="41"/>
      <c r="I16" s="20">
        <v>0.76628352490421447</v>
      </c>
    </row>
    <row r="17" spans="1:9" ht="18.75">
      <c r="A17" s="69" t="s">
        <v>40</v>
      </c>
      <c r="B17" s="48"/>
      <c r="C17" s="47" t="s">
        <v>41</v>
      </c>
      <c r="D17" s="48"/>
      <c r="E17" s="92"/>
      <c r="F17" s="48"/>
      <c r="G17" s="40"/>
      <c r="H17" s="41"/>
      <c r="I17" s="20">
        <v>0.76628352490421447</v>
      </c>
    </row>
    <row r="18" spans="1:9" ht="18.75">
      <c r="A18" s="69" t="s">
        <v>42</v>
      </c>
      <c r="B18" s="48"/>
      <c r="C18" s="47" t="s">
        <v>43</v>
      </c>
      <c r="D18" s="48"/>
      <c r="E18" s="92"/>
      <c r="F18" s="48"/>
      <c r="G18" s="40"/>
      <c r="H18" s="41"/>
      <c r="I18" s="20">
        <v>1.9157088122605364</v>
      </c>
    </row>
    <row r="19" spans="1:9" ht="18.75">
      <c r="A19" s="69" t="s">
        <v>44</v>
      </c>
      <c r="B19" s="48"/>
      <c r="C19" s="47" t="s">
        <v>45</v>
      </c>
      <c r="D19" s="48"/>
      <c r="E19" s="92"/>
      <c r="F19" s="48"/>
      <c r="G19" s="40"/>
      <c r="H19" s="41"/>
      <c r="I19" s="20">
        <v>1.9157088122605364</v>
      </c>
    </row>
    <row r="20" spans="1:9" ht="18.75">
      <c r="A20" s="71" t="s">
        <v>46</v>
      </c>
      <c r="B20" s="48"/>
      <c r="C20" s="49" t="s">
        <v>47</v>
      </c>
      <c r="D20" s="48"/>
      <c r="E20" s="92"/>
      <c r="F20" s="48"/>
      <c r="G20" s="40"/>
      <c r="H20" s="41"/>
      <c r="I20" s="20">
        <v>0.47892720306513409</v>
      </c>
    </row>
    <row r="21" spans="1:9" ht="15.75" customHeight="1">
      <c r="A21" s="99" t="s">
        <v>48</v>
      </c>
      <c r="B21" s="48"/>
      <c r="C21" s="100" t="s">
        <v>49</v>
      </c>
      <c r="D21" s="48"/>
      <c r="E21" s="95"/>
      <c r="F21" s="48"/>
      <c r="G21" s="42"/>
      <c r="H21" s="43" t="s">
        <v>168</v>
      </c>
      <c r="I21" s="44">
        <v>1.9157088122605364</v>
      </c>
    </row>
    <row r="22" spans="1:9" ht="15.75" customHeight="1">
      <c r="A22" s="69" t="s">
        <v>50</v>
      </c>
      <c r="B22" s="48"/>
      <c r="C22" s="47" t="s">
        <v>51</v>
      </c>
      <c r="D22" s="48"/>
      <c r="E22" s="92"/>
      <c r="F22" s="48"/>
      <c r="G22" s="40"/>
      <c r="H22" s="41"/>
      <c r="I22" s="20">
        <v>0.76628352490421447</v>
      </c>
    </row>
    <row r="23" spans="1:9" ht="15.75" customHeight="1">
      <c r="A23" s="69" t="s">
        <v>52</v>
      </c>
      <c r="B23" s="48"/>
      <c r="C23" s="47" t="s">
        <v>53</v>
      </c>
      <c r="D23" s="48"/>
      <c r="E23" s="92"/>
      <c r="F23" s="48"/>
      <c r="G23" s="40"/>
      <c r="H23" s="41"/>
      <c r="I23" s="20">
        <v>0.76628352490421447</v>
      </c>
    </row>
    <row r="24" spans="1:9" ht="15.75" customHeight="1">
      <c r="A24" s="69" t="s">
        <v>54</v>
      </c>
      <c r="B24" s="48"/>
      <c r="C24" s="47" t="s">
        <v>55</v>
      </c>
      <c r="D24" s="48"/>
      <c r="E24" s="92"/>
      <c r="F24" s="48"/>
      <c r="G24" s="40"/>
      <c r="H24" s="41"/>
      <c r="I24" s="20">
        <v>0.19157088122605362</v>
      </c>
    </row>
    <row r="25" spans="1:9" ht="15.75" customHeight="1">
      <c r="A25" s="101" t="s">
        <v>56</v>
      </c>
      <c r="B25" s="48"/>
      <c r="C25" s="100" t="s">
        <v>57</v>
      </c>
      <c r="D25" s="48"/>
      <c r="E25" s="95"/>
      <c r="F25" s="48"/>
      <c r="G25" s="42"/>
      <c r="H25" s="43" t="s">
        <v>168</v>
      </c>
      <c r="I25" s="44">
        <v>1.9157088122605364</v>
      </c>
    </row>
    <row r="26" spans="1:9" ht="15.75" customHeight="1">
      <c r="A26" s="71" t="s">
        <v>58</v>
      </c>
      <c r="B26" s="48"/>
      <c r="C26" s="49" t="s">
        <v>59</v>
      </c>
      <c r="D26" s="48"/>
      <c r="E26" s="92"/>
      <c r="F26" s="48"/>
      <c r="G26" s="40"/>
      <c r="H26" s="41"/>
      <c r="I26" s="20">
        <v>1.9157088122605364</v>
      </c>
    </row>
    <row r="27" spans="1:9" ht="15.75" customHeight="1">
      <c r="A27" s="69" t="s">
        <v>60</v>
      </c>
      <c r="B27" s="48"/>
      <c r="C27" s="47" t="s">
        <v>61</v>
      </c>
      <c r="D27" s="48"/>
      <c r="E27" s="92"/>
      <c r="F27" s="48"/>
      <c r="G27" s="40"/>
      <c r="H27" s="41"/>
      <c r="I27" s="20">
        <v>0.95785440613026818</v>
      </c>
    </row>
    <row r="28" spans="1:9" ht="15.75" customHeight="1">
      <c r="A28" s="69" t="s">
        <v>62</v>
      </c>
      <c r="B28" s="48"/>
      <c r="C28" s="47" t="s">
        <v>63</v>
      </c>
      <c r="D28" s="48"/>
      <c r="E28" s="92"/>
      <c r="F28" s="48"/>
      <c r="G28" s="40"/>
      <c r="H28" s="41"/>
      <c r="I28" s="20">
        <v>1.9157088122605364</v>
      </c>
    </row>
    <row r="29" spans="1:9" ht="15.75" customHeight="1">
      <c r="A29" s="69" t="s">
        <v>64</v>
      </c>
      <c r="B29" s="48"/>
      <c r="C29" s="47" t="s">
        <v>65</v>
      </c>
      <c r="D29" s="48"/>
      <c r="E29" s="92"/>
      <c r="F29" s="48"/>
      <c r="G29" s="40"/>
      <c r="H29" s="41"/>
      <c r="I29" s="20">
        <v>0.76628352490421447</v>
      </c>
    </row>
    <row r="30" spans="1:9" ht="15.75" customHeight="1">
      <c r="A30" s="93" t="s">
        <v>66</v>
      </c>
      <c r="B30" s="48"/>
      <c r="C30" s="94" t="s">
        <v>67</v>
      </c>
      <c r="D30" s="48"/>
      <c r="E30" s="95"/>
      <c r="F30" s="48"/>
      <c r="G30" s="42"/>
      <c r="H30" s="43" t="s">
        <v>168</v>
      </c>
      <c r="I30" s="44">
        <v>0.47892720306513409</v>
      </c>
    </row>
    <row r="31" spans="1:9" ht="15.75" customHeight="1">
      <c r="A31" s="69" t="s">
        <v>68</v>
      </c>
      <c r="B31" s="48"/>
      <c r="C31" s="47" t="s">
        <v>69</v>
      </c>
      <c r="D31" s="48"/>
      <c r="E31" s="92"/>
      <c r="F31" s="48"/>
      <c r="G31" s="40"/>
      <c r="H31" s="41"/>
      <c r="I31" s="20">
        <v>0.47892720306513409</v>
      </c>
    </row>
    <row r="32" spans="1:9" ht="15.75" customHeight="1">
      <c r="A32" s="93" t="s">
        <v>70</v>
      </c>
      <c r="B32" s="48"/>
      <c r="C32" s="94" t="s">
        <v>71</v>
      </c>
      <c r="D32" s="48"/>
      <c r="E32" s="95"/>
      <c r="F32" s="48"/>
      <c r="G32" s="42"/>
      <c r="H32" s="43" t="s">
        <v>168</v>
      </c>
      <c r="I32" s="44">
        <v>1.9157088122605364</v>
      </c>
    </row>
    <row r="33" spans="1:9" ht="15.75" customHeight="1">
      <c r="A33" s="70" t="s">
        <v>72</v>
      </c>
      <c r="B33" s="48"/>
      <c r="C33" s="49" t="s">
        <v>73</v>
      </c>
      <c r="D33" s="48"/>
      <c r="E33" s="92"/>
      <c r="F33" s="48"/>
      <c r="G33" s="40"/>
      <c r="H33" s="41"/>
      <c r="I33" s="20">
        <v>1.9157088122605364</v>
      </c>
    </row>
    <row r="34" spans="1:9" ht="15.75" customHeight="1">
      <c r="A34" s="69" t="s">
        <v>74</v>
      </c>
      <c r="B34" s="48"/>
      <c r="C34" s="47" t="s">
        <v>75</v>
      </c>
      <c r="D34" s="48"/>
      <c r="E34" s="92"/>
      <c r="F34" s="48"/>
      <c r="G34" s="40"/>
      <c r="H34" s="41"/>
      <c r="I34" s="20">
        <v>0.19157088122605362</v>
      </c>
    </row>
    <row r="35" spans="1:9" ht="15.75" customHeight="1">
      <c r="A35" s="69" t="s">
        <v>76</v>
      </c>
      <c r="B35" s="48"/>
      <c r="C35" s="47" t="s">
        <v>77</v>
      </c>
      <c r="D35" s="48"/>
      <c r="E35" s="92"/>
      <c r="F35" s="48"/>
      <c r="G35" s="40"/>
      <c r="H35" s="41"/>
      <c r="I35" s="20">
        <v>1.9157088122605364</v>
      </c>
    </row>
    <row r="36" spans="1:9" ht="15.75" customHeight="1">
      <c r="A36" s="69" t="s">
        <v>78</v>
      </c>
      <c r="B36" s="48"/>
      <c r="C36" s="47" t="s">
        <v>79</v>
      </c>
      <c r="D36" s="48"/>
      <c r="E36" s="92"/>
      <c r="F36" s="48"/>
      <c r="G36" s="40"/>
      <c r="H36" s="41"/>
      <c r="I36" s="20">
        <v>0.76628352490421447</v>
      </c>
    </row>
    <row r="37" spans="1:9" ht="15.75" customHeight="1">
      <c r="A37" s="93" t="s">
        <v>80</v>
      </c>
      <c r="B37" s="48"/>
      <c r="C37" s="94" t="s">
        <v>81</v>
      </c>
      <c r="D37" s="48"/>
      <c r="E37" s="95"/>
      <c r="F37" s="48"/>
      <c r="G37" s="42"/>
      <c r="H37" s="43" t="s">
        <v>168</v>
      </c>
      <c r="I37" s="44">
        <v>1.9157088122605364</v>
      </c>
    </row>
    <row r="38" spans="1:9" ht="15.75" customHeight="1">
      <c r="A38" s="69" t="s">
        <v>82</v>
      </c>
      <c r="B38" s="48"/>
      <c r="C38" s="47" t="s">
        <v>83</v>
      </c>
      <c r="D38" s="48"/>
      <c r="E38" s="92"/>
      <c r="F38" s="48"/>
      <c r="G38" s="40"/>
      <c r="H38" s="41"/>
      <c r="I38" s="20">
        <v>0.38314176245210724</v>
      </c>
    </row>
    <row r="39" spans="1:9" ht="15.75" customHeight="1">
      <c r="A39" s="69" t="s">
        <v>84</v>
      </c>
      <c r="B39" s="48"/>
      <c r="C39" s="47" t="s">
        <v>85</v>
      </c>
      <c r="D39" s="48"/>
      <c r="E39" s="92"/>
      <c r="F39" s="48"/>
      <c r="G39" s="40"/>
      <c r="H39" s="41"/>
      <c r="I39" s="20">
        <v>0.47892720306513409</v>
      </c>
    </row>
    <row r="40" spans="1:9" ht="15.75" customHeight="1">
      <c r="A40" s="99" t="s">
        <v>86</v>
      </c>
      <c r="B40" s="48"/>
      <c r="C40" s="102" t="s">
        <v>87</v>
      </c>
      <c r="D40" s="48"/>
      <c r="E40" s="95"/>
      <c r="F40" s="48"/>
      <c r="G40" s="42"/>
      <c r="H40" s="43" t="s">
        <v>168</v>
      </c>
      <c r="I40" s="44">
        <v>1.9157088122605364</v>
      </c>
    </row>
    <row r="41" spans="1:9" ht="15.75" customHeight="1">
      <c r="A41" s="69" t="s">
        <v>88</v>
      </c>
      <c r="B41" s="48"/>
      <c r="C41" s="47" t="s">
        <v>89</v>
      </c>
      <c r="D41" s="48"/>
      <c r="E41" s="92"/>
      <c r="F41" s="48"/>
      <c r="G41" s="40"/>
      <c r="H41" s="41"/>
      <c r="I41" s="20">
        <v>0.76628352490421447</v>
      </c>
    </row>
    <row r="42" spans="1:9" ht="15.75" customHeight="1">
      <c r="A42" s="71" t="s">
        <v>90</v>
      </c>
      <c r="B42" s="48"/>
      <c r="C42" s="49" t="s">
        <v>91</v>
      </c>
      <c r="D42" s="48"/>
      <c r="E42" s="92"/>
      <c r="F42" s="48"/>
      <c r="G42" s="40"/>
      <c r="H42" s="41"/>
      <c r="I42" s="20">
        <v>1.9157088122605364</v>
      </c>
    </row>
    <row r="43" spans="1:9" ht="15.75" customHeight="1">
      <c r="A43" s="69" t="s">
        <v>92</v>
      </c>
      <c r="B43" s="48"/>
      <c r="C43" s="47" t="s">
        <v>93</v>
      </c>
      <c r="D43" s="48"/>
      <c r="E43" s="92"/>
      <c r="F43" s="48"/>
      <c r="G43" s="40"/>
      <c r="H43" s="41"/>
      <c r="I43" s="20">
        <v>0.19157088122605362</v>
      </c>
    </row>
    <row r="44" spans="1:9" ht="15.75" customHeight="1">
      <c r="A44" s="69" t="s">
        <v>94</v>
      </c>
      <c r="B44" s="48"/>
      <c r="C44" s="47" t="s">
        <v>95</v>
      </c>
      <c r="D44" s="48"/>
      <c r="E44" s="92"/>
      <c r="F44" s="48"/>
      <c r="G44" s="40"/>
      <c r="H44" s="41"/>
      <c r="I44" s="20">
        <v>3.8314176245210727</v>
      </c>
    </row>
    <row r="45" spans="1:9" ht="15.75" customHeight="1">
      <c r="A45" s="69" t="s">
        <v>96</v>
      </c>
      <c r="B45" s="48"/>
      <c r="C45" s="47" t="s">
        <v>97</v>
      </c>
      <c r="D45" s="48"/>
      <c r="E45" s="92"/>
      <c r="F45" s="48"/>
      <c r="G45" s="40"/>
      <c r="H45" s="41"/>
      <c r="I45" s="20">
        <v>1.9157088122605364</v>
      </c>
    </row>
    <row r="46" spans="1:9" ht="15.75" customHeight="1">
      <c r="A46" s="93" t="s">
        <v>98</v>
      </c>
      <c r="B46" s="48"/>
      <c r="C46" s="94" t="s">
        <v>99</v>
      </c>
      <c r="D46" s="48"/>
      <c r="E46" s="95"/>
      <c r="F46" s="48"/>
      <c r="G46" s="42"/>
      <c r="H46" s="43" t="s">
        <v>168</v>
      </c>
      <c r="I46" s="44">
        <v>0.95785440613026818</v>
      </c>
    </row>
    <row r="47" spans="1:9" ht="15.75" customHeight="1">
      <c r="A47" s="69" t="s">
        <v>100</v>
      </c>
      <c r="B47" s="48"/>
      <c r="C47" s="47" t="s">
        <v>101</v>
      </c>
      <c r="D47" s="48"/>
      <c r="E47" s="92"/>
      <c r="F47" s="48"/>
      <c r="G47" s="40"/>
      <c r="H47" s="41"/>
      <c r="I47" s="20">
        <v>5.7471264367816088</v>
      </c>
    </row>
    <row r="48" spans="1:9" ht="15.75" customHeight="1">
      <c r="A48" s="69" t="s">
        <v>102</v>
      </c>
      <c r="B48" s="48"/>
      <c r="C48" s="47" t="s">
        <v>103</v>
      </c>
      <c r="D48" s="48"/>
      <c r="E48" s="92"/>
      <c r="F48" s="48"/>
      <c r="G48" s="40"/>
      <c r="H48" s="41"/>
      <c r="I48" s="20">
        <v>1.9157088122605364</v>
      </c>
    </row>
    <row r="49" spans="1:9" ht="15.75" customHeight="1">
      <c r="A49" s="69" t="s">
        <v>104</v>
      </c>
      <c r="B49" s="48"/>
      <c r="C49" s="47" t="s">
        <v>105</v>
      </c>
      <c r="D49" s="48"/>
      <c r="E49" s="92"/>
      <c r="F49" s="48"/>
      <c r="G49" s="40"/>
      <c r="H49" s="41"/>
      <c r="I49" s="20">
        <v>1.9157088122605364</v>
      </c>
    </row>
    <row r="50" spans="1:9" ht="15.75" customHeight="1">
      <c r="A50" s="71" t="s">
        <v>106</v>
      </c>
      <c r="B50" s="48"/>
      <c r="C50" s="49" t="s">
        <v>107</v>
      </c>
      <c r="D50" s="48"/>
      <c r="E50" s="92"/>
      <c r="F50" s="48"/>
      <c r="G50" s="40"/>
      <c r="H50" s="41"/>
      <c r="I50" s="20">
        <v>0.76628352490421447</v>
      </c>
    </row>
    <row r="51" spans="1:9" ht="15.75" customHeight="1">
      <c r="A51" s="69" t="s">
        <v>108</v>
      </c>
      <c r="B51" s="48"/>
      <c r="C51" s="47" t="s">
        <v>109</v>
      </c>
      <c r="D51" s="48"/>
      <c r="E51" s="92"/>
      <c r="F51" s="48"/>
      <c r="G51" s="40"/>
      <c r="H51" s="41"/>
      <c r="I51" s="20">
        <v>0.47892720306513409</v>
      </c>
    </row>
    <row r="52" spans="1:9" ht="15.75" customHeight="1">
      <c r="A52" s="69" t="s">
        <v>110</v>
      </c>
      <c r="B52" s="48"/>
      <c r="C52" s="47" t="s">
        <v>111</v>
      </c>
      <c r="D52" s="48"/>
      <c r="E52" s="92"/>
      <c r="F52" s="48"/>
      <c r="G52" s="40"/>
      <c r="H52" s="41"/>
      <c r="I52" s="20">
        <v>0.47892720306513409</v>
      </c>
    </row>
    <row r="53" spans="1:9" ht="15.75" customHeight="1">
      <c r="A53" s="69" t="s">
        <v>112</v>
      </c>
      <c r="B53" s="48"/>
      <c r="C53" s="47" t="s">
        <v>113</v>
      </c>
      <c r="D53" s="48"/>
      <c r="E53" s="92"/>
      <c r="F53" s="48"/>
      <c r="G53" s="40"/>
      <c r="H53" s="41"/>
      <c r="I53" s="20">
        <v>0.19157088122605362</v>
      </c>
    </row>
    <row r="54" spans="1:9" ht="15.75" customHeight="1">
      <c r="A54" s="69" t="s">
        <v>114</v>
      </c>
      <c r="B54" s="48"/>
      <c r="C54" s="47" t="s">
        <v>107</v>
      </c>
      <c r="D54" s="48"/>
      <c r="E54" s="92"/>
      <c r="F54" s="48"/>
      <c r="G54" s="40"/>
      <c r="H54" s="41"/>
      <c r="I54" s="20">
        <v>0.19157088122605362</v>
      </c>
    </row>
    <row r="55" spans="1:9" ht="15.75" customHeight="1">
      <c r="A55" s="70" t="s">
        <v>115</v>
      </c>
      <c r="B55" s="48"/>
      <c r="C55" s="49" t="s">
        <v>116</v>
      </c>
      <c r="D55" s="48"/>
      <c r="E55" s="92"/>
      <c r="F55" s="48"/>
      <c r="G55" s="40"/>
      <c r="H55" s="41"/>
      <c r="I55" s="20">
        <v>1.9157088122605364</v>
      </c>
    </row>
    <row r="56" spans="1:9" ht="15.75" customHeight="1">
      <c r="A56" s="69" t="s">
        <v>117</v>
      </c>
      <c r="B56" s="48"/>
      <c r="C56" s="47" t="s">
        <v>118</v>
      </c>
      <c r="D56" s="48"/>
      <c r="E56" s="92"/>
      <c r="F56" s="48"/>
      <c r="G56" s="40"/>
      <c r="H56" s="41"/>
      <c r="I56" s="20">
        <v>0.76628352490421447</v>
      </c>
    </row>
    <row r="57" spans="1:9" ht="15.75" customHeight="1">
      <c r="A57" s="69" t="s">
        <v>119</v>
      </c>
      <c r="B57" s="48"/>
      <c r="C57" s="47" t="s">
        <v>120</v>
      </c>
      <c r="D57" s="48"/>
      <c r="E57" s="92"/>
      <c r="F57" s="48"/>
      <c r="G57" s="40"/>
      <c r="H57" s="41"/>
      <c r="I57" s="20">
        <v>1.9157088122605364</v>
      </c>
    </row>
    <row r="58" spans="1:9" ht="15.75" customHeight="1">
      <c r="A58" s="93" t="s">
        <v>121</v>
      </c>
      <c r="B58" s="48"/>
      <c r="C58" s="100" t="s">
        <v>122</v>
      </c>
      <c r="D58" s="48"/>
      <c r="E58" s="95"/>
      <c r="F58" s="48"/>
      <c r="G58" s="42"/>
      <c r="H58" s="43" t="s">
        <v>168</v>
      </c>
      <c r="I58" s="44">
        <v>1.9157088122605364</v>
      </c>
    </row>
    <row r="59" spans="1:9" ht="15.75" customHeight="1">
      <c r="A59" s="69" t="s">
        <v>123</v>
      </c>
      <c r="B59" s="48"/>
      <c r="C59" s="47" t="s">
        <v>124</v>
      </c>
      <c r="D59" s="48"/>
      <c r="E59" s="92"/>
      <c r="F59" s="48"/>
      <c r="G59" s="40"/>
      <c r="H59" s="41"/>
      <c r="I59" s="20">
        <v>1.9157088122605364</v>
      </c>
    </row>
    <row r="60" spans="1:9" ht="15.75" customHeight="1">
      <c r="A60" s="71" t="s">
        <v>125</v>
      </c>
      <c r="B60" s="48"/>
      <c r="C60" s="49" t="s">
        <v>126</v>
      </c>
      <c r="D60" s="48"/>
      <c r="E60" s="92"/>
      <c r="F60" s="48"/>
      <c r="G60" s="40"/>
      <c r="H60" s="41"/>
      <c r="I60" s="20">
        <v>1.9157088122605364</v>
      </c>
    </row>
    <row r="61" spans="1:9" ht="15.75" customHeight="1">
      <c r="A61" s="69" t="s">
        <v>127</v>
      </c>
      <c r="B61" s="48"/>
      <c r="C61" s="47" t="s">
        <v>128</v>
      </c>
      <c r="D61" s="48"/>
      <c r="E61" s="92"/>
      <c r="F61" s="48"/>
      <c r="G61" s="40"/>
      <c r="H61" s="41"/>
      <c r="I61" s="20">
        <v>0.47892720306513409</v>
      </c>
    </row>
    <row r="62" spans="1:9" ht="15.75" customHeight="1">
      <c r="A62" s="69" t="s">
        <v>129</v>
      </c>
      <c r="B62" s="48"/>
      <c r="C62" s="47" t="s">
        <v>130</v>
      </c>
      <c r="D62" s="48"/>
      <c r="E62" s="92"/>
      <c r="F62" s="48"/>
      <c r="G62" s="40"/>
      <c r="H62" s="41"/>
      <c r="I62" s="20">
        <v>1.9157088122605364</v>
      </c>
    </row>
    <row r="63" spans="1:9" ht="15.75" customHeight="1">
      <c r="A63" s="93" t="s">
        <v>131</v>
      </c>
      <c r="B63" s="48"/>
      <c r="C63" s="94" t="s">
        <v>132</v>
      </c>
      <c r="D63" s="48"/>
      <c r="E63" s="95"/>
      <c r="F63" s="48"/>
      <c r="G63" s="42"/>
      <c r="H63" s="43" t="s">
        <v>168</v>
      </c>
      <c r="I63" s="44">
        <v>0.76628352490421447</v>
      </c>
    </row>
    <row r="64" spans="1:9" ht="15.75" customHeight="1">
      <c r="A64" s="69" t="s">
        <v>133</v>
      </c>
      <c r="B64" s="48"/>
      <c r="C64" s="47" t="s">
        <v>134</v>
      </c>
      <c r="D64" s="48"/>
      <c r="E64" s="92"/>
      <c r="F64" s="48"/>
      <c r="G64" s="40"/>
      <c r="H64" s="41"/>
      <c r="I64" s="20">
        <v>0.76628352490421447</v>
      </c>
    </row>
    <row r="65" spans="1:9" ht="15.75" customHeight="1">
      <c r="A65" s="69" t="s">
        <v>135</v>
      </c>
      <c r="B65" s="48"/>
      <c r="C65" s="47" t="s">
        <v>136</v>
      </c>
      <c r="D65" s="48"/>
      <c r="E65" s="92"/>
      <c r="F65" s="48"/>
      <c r="G65" s="40"/>
      <c r="H65" s="41"/>
      <c r="I65" s="20">
        <v>0.76628352490421447</v>
      </c>
    </row>
    <row r="66" spans="1:9" ht="15.75" customHeight="1">
      <c r="A66" s="71" t="s">
        <v>137</v>
      </c>
      <c r="B66" s="48"/>
      <c r="C66" s="49" t="s">
        <v>138</v>
      </c>
      <c r="D66" s="48"/>
      <c r="E66" s="92"/>
      <c r="F66" s="48"/>
      <c r="G66" s="40"/>
      <c r="H66" s="41"/>
      <c r="I66" s="20">
        <v>0.76628352490421447</v>
      </c>
    </row>
    <row r="67" spans="1:9" ht="15.75" customHeight="1">
      <c r="A67" s="69" t="s">
        <v>139</v>
      </c>
      <c r="B67" s="48"/>
      <c r="C67" s="47" t="s">
        <v>140</v>
      </c>
      <c r="D67" s="48"/>
      <c r="E67" s="92"/>
      <c r="F67" s="48"/>
      <c r="G67" s="40"/>
      <c r="H67" s="41"/>
      <c r="I67" s="20">
        <v>1.9157088122605364</v>
      </c>
    </row>
    <row r="68" spans="1:9" ht="15.75" customHeight="1">
      <c r="A68" s="69" t="s">
        <v>141</v>
      </c>
      <c r="B68" s="48"/>
      <c r="C68" s="47" t="s">
        <v>142</v>
      </c>
      <c r="D68" s="48"/>
      <c r="E68" s="92"/>
      <c r="F68" s="48"/>
      <c r="G68" s="40"/>
      <c r="H68" s="41"/>
      <c r="I68" s="20">
        <v>1.9157088122605364</v>
      </c>
    </row>
    <row r="69" spans="1:9" ht="15.75" customHeight="1">
      <c r="A69" s="69" t="s">
        <v>143</v>
      </c>
      <c r="B69" s="48"/>
      <c r="C69" s="47" t="s">
        <v>144</v>
      </c>
      <c r="D69" s="48"/>
      <c r="E69" s="92"/>
      <c r="F69" s="48"/>
      <c r="G69" s="40"/>
      <c r="H69" s="41"/>
      <c r="I69" s="20">
        <v>1.9157088122605364</v>
      </c>
    </row>
    <row r="70" spans="1:9" ht="15.75" customHeight="1">
      <c r="A70" s="71" t="s">
        <v>145</v>
      </c>
      <c r="B70" s="48"/>
      <c r="C70" s="49" t="s">
        <v>146</v>
      </c>
      <c r="D70" s="48"/>
      <c r="E70" s="92"/>
      <c r="F70" s="48"/>
      <c r="G70" s="40"/>
      <c r="H70" s="41"/>
      <c r="I70" s="20">
        <v>1.9157088122605364</v>
      </c>
    </row>
    <row r="71" spans="1:9" ht="15.75" customHeight="1">
      <c r="A71" s="70" t="s">
        <v>147</v>
      </c>
      <c r="B71" s="48"/>
      <c r="C71" s="49" t="s">
        <v>148</v>
      </c>
      <c r="D71" s="48"/>
      <c r="E71" s="92"/>
      <c r="F71" s="48"/>
      <c r="G71" s="40"/>
      <c r="H71" s="41"/>
      <c r="I71" s="20">
        <v>1.9157088122605364</v>
      </c>
    </row>
    <row r="72" spans="1:9" ht="15.75" customHeight="1">
      <c r="A72" s="101" t="s">
        <v>149</v>
      </c>
      <c r="B72" s="48"/>
      <c r="C72" s="100" t="s">
        <v>150</v>
      </c>
      <c r="D72" s="48"/>
      <c r="E72" s="95"/>
      <c r="F72" s="48"/>
      <c r="G72" s="42"/>
      <c r="H72" s="43" t="s">
        <v>168</v>
      </c>
      <c r="I72" s="44">
        <v>1.9157088122605364</v>
      </c>
    </row>
    <row r="73" spans="1:9" ht="15.75" customHeight="1">
      <c r="A73" s="69" t="s">
        <v>151</v>
      </c>
      <c r="B73" s="48"/>
      <c r="C73" s="47" t="s">
        <v>152</v>
      </c>
      <c r="D73" s="48"/>
      <c r="E73" s="92"/>
      <c r="F73" s="48"/>
      <c r="G73" s="40"/>
      <c r="H73" s="41"/>
      <c r="I73" s="20">
        <v>0.76628352490421447</v>
      </c>
    </row>
    <row r="74" spans="1:9" ht="15.75" customHeight="1">
      <c r="A74" s="71" t="s">
        <v>153</v>
      </c>
      <c r="B74" s="48"/>
      <c r="C74" s="49" t="s">
        <v>154</v>
      </c>
      <c r="D74" s="48"/>
      <c r="E74" s="92"/>
      <c r="F74" s="48"/>
      <c r="G74" s="40"/>
      <c r="H74" s="41"/>
      <c r="I74" s="20">
        <v>0.76628352490421447</v>
      </c>
    </row>
    <row r="75" spans="1:9" ht="15.75" customHeight="1">
      <c r="A75" s="69" t="s">
        <v>155</v>
      </c>
      <c r="B75" s="48"/>
      <c r="C75" s="47" t="s">
        <v>156</v>
      </c>
      <c r="D75" s="48"/>
      <c r="E75" s="92"/>
      <c r="F75" s="48"/>
      <c r="G75" s="40"/>
      <c r="H75" s="41"/>
      <c r="I75" s="20">
        <v>1.9157088122605364</v>
      </c>
    </row>
    <row r="76" spans="1:9" ht="15.75" customHeight="1">
      <c r="A76" s="69" t="s">
        <v>157</v>
      </c>
      <c r="B76" s="48"/>
      <c r="C76" s="47" t="s">
        <v>158</v>
      </c>
      <c r="D76" s="48"/>
      <c r="E76" s="92"/>
      <c r="F76" s="48"/>
      <c r="G76" s="40"/>
      <c r="H76" s="41"/>
      <c r="I76" s="20">
        <v>1.9157088122605364</v>
      </c>
    </row>
    <row r="77" spans="1:9" ht="15.75" customHeight="1">
      <c r="A77" s="69"/>
      <c r="B77" s="48"/>
      <c r="C77" s="98"/>
      <c r="D77" s="48"/>
      <c r="E77" s="92"/>
      <c r="F77" s="48"/>
      <c r="G77" s="40"/>
      <c r="H77" s="41"/>
      <c r="I77" s="20">
        <v>0</v>
      </c>
    </row>
    <row r="78" spans="1:9" ht="15.75" customHeight="1">
      <c r="A78" s="69"/>
      <c r="B78" s="48"/>
      <c r="C78" s="98"/>
      <c r="D78" s="48"/>
      <c r="E78" s="92"/>
      <c r="F78" s="48"/>
      <c r="G78" s="40"/>
      <c r="H78" s="41"/>
      <c r="I78" s="20">
        <v>0</v>
      </c>
    </row>
    <row r="79" spans="1:9" ht="15.75" customHeight="1">
      <c r="A79" s="69"/>
      <c r="B79" s="48"/>
      <c r="C79" s="98"/>
      <c r="D79" s="48"/>
      <c r="E79" s="92"/>
      <c r="F79" s="48"/>
      <c r="G79" s="40"/>
      <c r="H79" s="41"/>
      <c r="I79" s="20">
        <v>0</v>
      </c>
    </row>
    <row r="80" spans="1:9" ht="15.75" customHeight="1">
      <c r="A80" s="69"/>
      <c r="B80" s="48"/>
      <c r="C80" s="98"/>
      <c r="D80" s="48"/>
      <c r="E80" s="92"/>
      <c r="F80" s="48"/>
      <c r="G80" s="40"/>
      <c r="H80" s="41"/>
      <c r="I80" s="20">
        <v>0</v>
      </c>
    </row>
    <row r="81" spans="1:9" ht="15.75" customHeight="1">
      <c r="A81" s="69"/>
      <c r="B81" s="48"/>
      <c r="C81" s="98"/>
      <c r="D81" s="48"/>
      <c r="E81" s="92"/>
      <c r="F81" s="48"/>
      <c r="G81" s="40"/>
      <c r="H81" s="41"/>
      <c r="I81" s="20">
        <v>0</v>
      </c>
    </row>
    <row r="82" spans="1:9" ht="15.75" customHeight="1">
      <c r="A82" s="69"/>
      <c r="B82" s="48"/>
      <c r="C82" s="98"/>
      <c r="D82" s="48"/>
      <c r="E82" s="92"/>
      <c r="F82" s="48"/>
      <c r="G82" s="40"/>
      <c r="H82" s="41"/>
      <c r="I82" s="20">
        <v>0</v>
      </c>
    </row>
    <row r="83" spans="1:9" ht="15.75" customHeight="1">
      <c r="A83" s="104"/>
      <c r="B83" s="48"/>
      <c r="C83" s="103"/>
      <c r="D83" s="48"/>
      <c r="E83" s="92"/>
      <c r="F83" s="48"/>
      <c r="G83" s="40"/>
      <c r="H83" s="41"/>
      <c r="I83" s="20">
        <v>0</v>
      </c>
    </row>
    <row r="84" spans="1:9" ht="15.75" customHeight="1">
      <c r="A84" s="104"/>
      <c r="B84" s="48"/>
      <c r="C84" s="103"/>
      <c r="D84" s="48"/>
      <c r="E84" s="92"/>
      <c r="F84" s="48"/>
      <c r="G84" s="40"/>
      <c r="H84" s="41"/>
      <c r="I84" s="20">
        <v>0</v>
      </c>
    </row>
    <row r="85" spans="1:9" ht="15.75" customHeight="1">
      <c r="A85" s="69"/>
      <c r="B85" s="48"/>
      <c r="C85" s="98"/>
      <c r="D85" s="48"/>
      <c r="E85" s="92"/>
      <c r="F85" s="48"/>
      <c r="G85" s="40"/>
      <c r="H85" s="41"/>
      <c r="I85" s="20">
        <v>0</v>
      </c>
    </row>
    <row r="86" spans="1:9" ht="15.75" customHeight="1">
      <c r="A86" s="69"/>
      <c r="B86" s="48"/>
      <c r="C86" s="98"/>
      <c r="D86" s="48"/>
      <c r="E86" s="92"/>
      <c r="F86" s="48"/>
      <c r="G86" s="40"/>
      <c r="H86" s="41"/>
      <c r="I86" s="20">
        <v>0</v>
      </c>
    </row>
    <row r="87" spans="1:9" ht="15.75" customHeight="1">
      <c r="A87" s="69"/>
      <c r="B87" s="48"/>
      <c r="C87" s="98"/>
      <c r="D87" s="48"/>
      <c r="E87" s="92"/>
      <c r="F87" s="48"/>
      <c r="G87" s="40"/>
      <c r="H87" s="41"/>
      <c r="I87" s="20">
        <v>0</v>
      </c>
    </row>
    <row r="88" spans="1:9" ht="15.75" customHeight="1">
      <c r="A88" s="69"/>
      <c r="B88" s="48"/>
      <c r="C88" s="98"/>
      <c r="D88" s="48"/>
      <c r="E88" s="92"/>
      <c r="F88" s="48"/>
      <c r="G88" s="40"/>
      <c r="H88" s="41"/>
      <c r="I88" s="20">
        <v>0</v>
      </c>
    </row>
    <row r="89" spans="1:9" ht="15.75" customHeight="1">
      <c r="A89" s="69"/>
      <c r="B89" s="48"/>
      <c r="C89" s="98"/>
      <c r="D89" s="48"/>
      <c r="E89" s="92"/>
      <c r="F89" s="48"/>
      <c r="G89" s="40"/>
      <c r="H89" s="41"/>
      <c r="I89" s="20">
        <v>0</v>
      </c>
    </row>
    <row r="90" spans="1:9" ht="15.75" customHeight="1">
      <c r="A90" s="71"/>
      <c r="B90" s="48"/>
      <c r="C90" s="103"/>
      <c r="D90" s="48"/>
      <c r="E90" s="92"/>
      <c r="F90" s="48"/>
      <c r="G90" s="40"/>
      <c r="H90" s="41"/>
      <c r="I90" s="20">
        <v>0</v>
      </c>
    </row>
    <row r="91" spans="1:9" ht="15.75" customHeight="1">
      <c r="A91" s="69"/>
      <c r="B91" s="48"/>
      <c r="C91" s="98"/>
      <c r="D91" s="48"/>
      <c r="E91" s="92"/>
      <c r="F91" s="48"/>
      <c r="G91" s="40"/>
      <c r="H91" s="41"/>
      <c r="I91" s="20">
        <v>0</v>
      </c>
    </row>
    <row r="92" spans="1:9" ht="15.75" customHeight="1">
      <c r="A92" s="69"/>
      <c r="B92" s="48"/>
      <c r="C92" s="98"/>
      <c r="D92" s="48"/>
      <c r="E92" s="92"/>
      <c r="F92" s="48"/>
      <c r="G92" s="40"/>
      <c r="H92" s="41"/>
      <c r="I92" s="20"/>
    </row>
    <row r="93" spans="1:9" ht="15.75" customHeight="1">
      <c r="A93" s="69"/>
      <c r="B93" s="48"/>
      <c r="C93" s="98"/>
      <c r="D93" s="48"/>
      <c r="E93" s="92"/>
      <c r="F93" s="48"/>
      <c r="G93" s="40"/>
      <c r="H93" s="41"/>
      <c r="I93" s="20"/>
    </row>
    <row r="94" spans="1:9" ht="15.75" customHeight="1">
      <c r="A94" s="69"/>
      <c r="B94" s="48"/>
      <c r="C94" s="98"/>
      <c r="D94" s="48"/>
      <c r="E94" s="92"/>
      <c r="F94" s="48"/>
      <c r="G94" s="40"/>
      <c r="H94" s="41"/>
      <c r="I94" s="20"/>
    </row>
    <row r="95" spans="1:9" ht="15.75" customHeight="1">
      <c r="A95" s="105"/>
      <c r="B95" s="48"/>
      <c r="C95" s="103"/>
      <c r="D95" s="48"/>
      <c r="E95" s="92"/>
      <c r="F95" s="48"/>
      <c r="G95" s="40"/>
      <c r="H95" s="41"/>
      <c r="I95" s="20"/>
    </row>
    <row r="96" spans="1:9" ht="15.75" customHeight="1">
      <c r="A96" s="71"/>
      <c r="B96" s="48"/>
      <c r="C96" s="103"/>
      <c r="D96" s="48"/>
      <c r="E96" s="92"/>
      <c r="F96" s="48"/>
      <c r="G96" s="40"/>
      <c r="H96" s="41"/>
      <c r="I96" s="20"/>
    </row>
    <row r="97" spans="1:9" ht="15.75" customHeight="1">
      <c r="A97" s="69"/>
      <c r="B97" s="48"/>
      <c r="C97" s="98"/>
      <c r="D97" s="48"/>
      <c r="E97" s="92"/>
      <c r="F97" s="48"/>
      <c r="G97" s="40"/>
      <c r="H97" s="41"/>
      <c r="I97" s="20"/>
    </row>
    <row r="98" spans="1:9" ht="15.75" customHeight="1">
      <c r="A98" s="69"/>
      <c r="B98" s="48"/>
      <c r="C98" s="98"/>
      <c r="D98" s="48"/>
      <c r="E98" s="92"/>
      <c r="F98" s="48"/>
      <c r="G98" s="40"/>
      <c r="H98" s="41"/>
      <c r="I98" s="20"/>
    </row>
    <row r="99" spans="1:9" ht="15.75" customHeight="1">
      <c r="A99" s="105"/>
      <c r="B99" s="48"/>
      <c r="C99" s="103"/>
      <c r="D99" s="48"/>
      <c r="E99" s="92"/>
      <c r="F99" s="48"/>
      <c r="G99" s="40"/>
      <c r="H99" s="41"/>
      <c r="I99" s="20"/>
    </row>
    <row r="100" spans="1:9" ht="15.75" customHeight="1">
      <c r="A100" s="71"/>
      <c r="B100" s="48"/>
      <c r="C100" s="103"/>
      <c r="D100" s="48"/>
      <c r="E100" s="92"/>
      <c r="F100" s="48"/>
      <c r="G100" s="40"/>
      <c r="H100" s="41"/>
      <c r="I100" s="20"/>
    </row>
    <row r="101" spans="1:9" ht="15.75" customHeight="1">
      <c r="A101" s="69"/>
      <c r="B101" s="48"/>
      <c r="C101" s="98"/>
      <c r="D101" s="48"/>
      <c r="E101" s="92"/>
      <c r="F101" s="48"/>
      <c r="G101" s="40"/>
      <c r="H101" s="41"/>
      <c r="I101" s="20"/>
    </row>
    <row r="102" spans="1:9" ht="15.75" customHeight="1">
      <c r="A102" s="69"/>
      <c r="B102" s="48"/>
      <c r="C102" s="98"/>
      <c r="D102" s="48"/>
      <c r="E102" s="92"/>
      <c r="F102" s="48"/>
      <c r="G102" s="40"/>
      <c r="H102" s="41"/>
      <c r="I102" s="20"/>
    </row>
    <row r="103" spans="1:9" ht="15.75" customHeight="1">
      <c r="A103" s="69"/>
      <c r="B103" s="48"/>
      <c r="C103" s="98"/>
      <c r="D103" s="48"/>
      <c r="E103" s="92"/>
      <c r="F103" s="48"/>
      <c r="G103" s="40"/>
      <c r="H103" s="41"/>
      <c r="I103" s="20"/>
    </row>
    <row r="104" spans="1:9" ht="15.75" customHeight="1">
      <c r="A104" s="69"/>
      <c r="B104" s="48"/>
      <c r="C104" s="98"/>
      <c r="D104" s="48"/>
      <c r="E104" s="92"/>
      <c r="F104" s="48"/>
      <c r="G104" s="40"/>
      <c r="H104" s="41"/>
      <c r="I104" s="20"/>
    </row>
    <row r="105" spans="1:9" ht="15.75" customHeight="1">
      <c r="A105" s="69"/>
      <c r="B105" s="48"/>
      <c r="C105" s="98"/>
      <c r="D105" s="48"/>
      <c r="E105" s="92"/>
      <c r="F105" s="48"/>
      <c r="G105" s="40"/>
      <c r="H105" s="41"/>
      <c r="I105" s="20"/>
    </row>
    <row r="106" spans="1:9" ht="15.75" customHeight="1">
      <c r="A106" s="71"/>
      <c r="B106" s="48"/>
      <c r="C106" s="103"/>
      <c r="D106" s="48"/>
      <c r="E106" s="92"/>
      <c r="F106" s="48"/>
      <c r="G106" s="40"/>
      <c r="H106" s="41"/>
      <c r="I106" s="20"/>
    </row>
    <row r="107" spans="1:9" ht="15.75" customHeight="1">
      <c r="A107" s="69"/>
      <c r="B107" s="48"/>
      <c r="C107" s="98"/>
      <c r="D107" s="48"/>
      <c r="E107" s="92"/>
      <c r="F107" s="48"/>
      <c r="G107" s="40"/>
      <c r="H107" s="41"/>
      <c r="I107" s="20"/>
    </row>
    <row r="108" spans="1:9" ht="15.75" customHeight="1">
      <c r="A108" s="69"/>
      <c r="B108" s="48"/>
      <c r="C108" s="98"/>
      <c r="D108" s="48"/>
      <c r="E108" s="92"/>
      <c r="F108" s="48"/>
      <c r="G108" s="40"/>
      <c r="H108" s="41"/>
      <c r="I108" s="20"/>
    </row>
    <row r="109" spans="1:9" ht="15.75" customHeight="1">
      <c r="A109" s="70"/>
      <c r="B109" s="48"/>
      <c r="C109" s="103"/>
      <c r="D109" s="48"/>
      <c r="E109" s="92"/>
      <c r="F109" s="48"/>
      <c r="G109" s="40"/>
      <c r="H109" s="41"/>
      <c r="I109" s="20"/>
    </row>
    <row r="110" spans="1:9" ht="15.75" customHeight="1">
      <c r="A110" s="69"/>
      <c r="B110" s="48"/>
      <c r="C110" s="98"/>
      <c r="D110" s="48"/>
      <c r="E110" s="92"/>
      <c r="F110" s="48"/>
      <c r="G110" s="40"/>
      <c r="H110" s="41"/>
      <c r="I110" s="20"/>
    </row>
    <row r="111" spans="1:9" ht="15.75" customHeight="1">
      <c r="A111" s="69"/>
      <c r="B111" s="48"/>
      <c r="C111" s="98"/>
      <c r="D111" s="48"/>
      <c r="E111" s="92"/>
      <c r="F111" s="48"/>
      <c r="G111" s="40"/>
      <c r="H111" s="41"/>
      <c r="I111" s="20"/>
    </row>
    <row r="112" spans="1:9" ht="15.75" customHeight="1">
      <c r="A112" s="69"/>
      <c r="B112" s="48"/>
      <c r="C112" s="98"/>
      <c r="D112" s="48"/>
      <c r="E112" s="92"/>
      <c r="F112" s="48"/>
      <c r="G112" s="40"/>
      <c r="H112" s="41"/>
      <c r="I112" s="20"/>
    </row>
    <row r="113" spans="1:9" ht="15.75" customHeight="1">
      <c r="A113" s="69"/>
      <c r="B113" s="48"/>
      <c r="C113" s="98"/>
      <c r="D113" s="48"/>
      <c r="E113" s="92"/>
      <c r="F113" s="48"/>
      <c r="G113" s="40"/>
      <c r="H113" s="41"/>
      <c r="I113" s="20"/>
    </row>
    <row r="114" spans="1:9" ht="15.75" customHeight="1">
      <c r="A114" s="69"/>
      <c r="B114" s="48"/>
      <c r="C114" s="98"/>
      <c r="D114" s="48"/>
      <c r="E114" s="92"/>
      <c r="F114" s="48"/>
      <c r="G114" s="40"/>
      <c r="H114" s="41"/>
      <c r="I114" s="20"/>
    </row>
    <row r="115" spans="1:9" ht="15.75" customHeight="1">
      <c r="A115" s="69"/>
      <c r="B115" s="48"/>
      <c r="C115" s="98"/>
      <c r="D115" s="48"/>
      <c r="E115" s="92"/>
      <c r="F115" s="48"/>
      <c r="G115" s="40"/>
      <c r="H115" s="41"/>
      <c r="I115" s="20"/>
    </row>
    <row r="116" spans="1:9" ht="15.75" customHeight="1">
      <c r="A116" s="69"/>
      <c r="B116" s="48"/>
      <c r="C116" s="98"/>
      <c r="D116" s="48"/>
      <c r="E116" s="92"/>
      <c r="F116" s="48"/>
      <c r="G116" s="40"/>
      <c r="H116" s="41"/>
      <c r="I116" s="20"/>
    </row>
    <row r="117" spans="1:9" ht="15.75" customHeight="1">
      <c r="A117" s="104"/>
      <c r="B117" s="48"/>
      <c r="C117" s="103"/>
      <c r="D117" s="48"/>
      <c r="E117" s="92"/>
      <c r="F117" s="48"/>
      <c r="G117" s="40"/>
      <c r="H117" s="41"/>
      <c r="I117" s="20"/>
    </row>
    <row r="118" spans="1:9" ht="15.75" customHeight="1">
      <c r="A118" s="69"/>
      <c r="B118" s="48"/>
      <c r="C118" s="98"/>
      <c r="D118" s="48"/>
      <c r="E118" s="92"/>
      <c r="F118" s="48"/>
      <c r="G118" s="40"/>
      <c r="H118" s="41"/>
      <c r="I118" s="20"/>
    </row>
    <row r="119" spans="1:9" ht="15.75" customHeight="1">
      <c r="A119" s="105"/>
      <c r="B119" s="48"/>
      <c r="C119" s="103"/>
      <c r="D119" s="48"/>
      <c r="E119" s="92"/>
      <c r="F119" s="48"/>
      <c r="G119" s="40"/>
      <c r="H119" s="41"/>
      <c r="I119" s="20"/>
    </row>
    <row r="120" spans="1:9" ht="15.75" customHeight="1">
      <c r="A120" s="69"/>
      <c r="B120" s="48"/>
      <c r="C120" s="98"/>
      <c r="D120" s="48"/>
      <c r="E120" s="92"/>
      <c r="F120" s="48"/>
      <c r="G120" s="40"/>
      <c r="H120" s="41"/>
      <c r="I120" s="20"/>
    </row>
    <row r="121" spans="1:9" ht="15.75" customHeight="1">
      <c r="A121" s="69"/>
      <c r="B121" s="48"/>
      <c r="C121" s="98"/>
      <c r="D121" s="48"/>
      <c r="E121" s="92"/>
      <c r="F121" s="48"/>
      <c r="G121" s="40"/>
      <c r="H121" s="41"/>
      <c r="I121" s="20"/>
    </row>
    <row r="122" spans="1:9" ht="15.75" customHeight="1">
      <c r="A122" s="69"/>
      <c r="B122" s="48"/>
      <c r="C122" s="98"/>
      <c r="D122" s="48"/>
      <c r="E122" s="92"/>
      <c r="F122" s="48"/>
      <c r="G122" s="40"/>
      <c r="H122" s="41"/>
      <c r="I122" s="20"/>
    </row>
    <row r="123" spans="1:9" ht="15.75" customHeight="1">
      <c r="A123" s="69"/>
      <c r="B123" s="48"/>
      <c r="C123" s="98"/>
      <c r="D123" s="48"/>
      <c r="E123" s="92"/>
      <c r="F123" s="48"/>
      <c r="G123" s="40"/>
      <c r="H123" s="41"/>
      <c r="I123" s="20"/>
    </row>
    <row r="124" spans="1:9" ht="15.75" customHeight="1">
      <c r="A124" s="69"/>
      <c r="B124" s="48"/>
      <c r="C124" s="98"/>
      <c r="D124" s="48"/>
      <c r="E124" s="92"/>
      <c r="F124" s="48"/>
      <c r="G124" s="40"/>
      <c r="H124" s="41"/>
      <c r="I124" s="20"/>
    </row>
    <row r="125" spans="1:9" ht="15.75" customHeight="1">
      <c r="A125" s="69"/>
      <c r="B125" s="48"/>
      <c r="C125" s="98"/>
      <c r="D125" s="48"/>
      <c r="E125" s="92"/>
      <c r="F125" s="48"/>
      <c r="G125" s="40"/>
      <c r="H125" s="41"/>
      <c r="I125" s="20"/>
    </row>
    <row r="126" spans="1:9" ht="15.75" customHeight="1">
      <c r="A126" s="69"/>
      <c r="B126" s="48"/>
      <c r="C126" s="98"/>
      <c r="D126" s="48"/>
      <c r="E126" s="92"/>
      <c r="F126" s="48"/>
      <c r="G126" s="40"/>
      <c r="H126" s="41"/>
      <c r="I126" s="20"/>
    </row>
    <row r="127" spans="1:9" ht="15.75" customHeight="1">
      <c r="A127" s="69"/>
      <c r="B127" s="48"/>
      <c r="C127" s="103"/>
      <c r="D127" s="48"/>
      <c r="E127" s="92"/>
      <c r="F127" s="48"/>
      <c r="G127" s="40"/>
      <c r="H127" s="41"/>
      <c r="I127" s="20"/>
    </row>
    <row r="128" spans="1:9" ht="15.75" customHeight="1">
      <c r="A128" s="104"/>
      <c r="B128" s="48"/>
      <c r="C128" s="103"/>
      <c r="D128" s="48"/>
      <c r="E128" s="92"/>
      <c r="F128" s="48"/>
      <c r="G128" s="40"/>
      <c r="H128" s="41"/>
      <c r="I128" s="20"/>
    </row>
    <row r="129" spans="1:9" ht="15.75" customHeight="1">
      <c r="A129" s="69"/>
      <c r="B129" s="48"/>
      <c r="C129" s="98"/>
      <c r="D129" s="48"/>
      <c r="E129" s="92"/>
      <c r="F129" s="48"/>
      <c r="G129" s="40"/>
      <c r="H129" s="41"/>
      <c r="I129" s="20"/>
    </row>
    <row r="130" spans="1:9" ht="15.75" customHeight="1">
      <c r="A130" s="105"/>
      <c r="B130" s="48"/>
      <c r="C130" s="103"/>
      <c r="D130" s="48"/>
      <c r="E130" s="92"/>
      <c r="F130" s="48"/>
      <c r="G130" s="40"/>
      <c r="H130" s="41"/>
      <c r="I130" s="20"/>
    </row>
    <row r="131" spans="1:9" ht="15.75" customHeight="1">
      <c r="A131" s="69"/>
      <c r="B131" s="48"/>
      <c r="C131" s="98"/>
      <c r="D131" s="48"/>
      <c r="E131" s="92"/>
      <c r="F131" s="48"/>
      <c r="G131" s="40"/>
      <c r="H131" s="41"/>
      <c r="I131" s="20"/>
    </row>
    <row r="132" spans="1:9" ht="15.75" customHeight="1">
      <c r="A132" s="69"/>
      <c r="B132" s="48"/>
      <c r="C132" s="98"/>
      <c r="D132" s="48"/>
      <c r="E132" s="92"/>
      <c r="F132" s="48"/>
      <c r="G132" s="40"/>
      <c r="H132" s="41"/>
      <c r="I132" s="20"/>
    </row>
    <row r="133" spans="1:9" ht="15.75" customHeight="1">
      <c r="A133" s="71"/>
      <c r="B133" s="48"/>
      <c r="C133" s="103"/>
      <c r="D133" s="48"/>
      <c r="E133" s="92"/>
      <c r="F133" s="48"/>
      <c r="G133" s="40"/>
      <c r="H133" s="41"/>
      <c r="I133" s="20"/>
    </row>
    <row r="134" spans="1:9" ht="15.75" customHeight="1">
      <c r="A134" s="69"/>
      <c r="B134" s="48"/>
      <c r="C134" s="98"/>
      <c r="D134" s="48"/>
      <c r="E134" s="92"/>
      <c r="F134" s="48"/>
      <c r="G134" s="40"/>
      <c r="H134" s="41"/>
      <c r="I134" s="20"/>
    </row>
    <row r="135" spans="1:9" ht="15.75" customHeight="1">
      <c r="A135" s="71"/>
      <c r="B135" s="48"/>
      <c r="C135" s="103"/>
      <c r="D135" s="48"/>
      <c r="E135" s="92"/>
      <c r="F135" s="48"/>
      <c r="G135" s="40"/>
      <c r="H135" s="41"/>
      <c r="I135" s="20"/>
    </row>
    <row r="136" spans="1:9" ht="15.75" customHeight="1">
      <c r="A136" s="69"/>
      <c r="B136" s="48"/>
      <c r="C136" s="98"/>
      <c r="D136" s="48"/>
      <c r="E136" s="92"/>
      <c r="F136" s="48"/>
      <c r="G136" s="40"/>
      <c r="H136" s="41"/>
      <c r="I136" s="20"/>
    </row>
    <row r="137" spans="1:9" ht="15.75" customHeight="1">
      <c r="A137" s="69"/>
      <c r="B137" s="48"/>
      <c r="C137" s="98"/>
      <c r="D137" s="48"/>
      <c r="E137" s="92"/>
      <c r="F137" s="48"/>
      <c r="G137" s="40"/>
      <c r="H137" s="41"/>
      <c r="I137" s="20"/>
    </row>
    <row r="138" spans="1:9" ht="15.75" customHeight="1">
      <c r="A138" s="69"/>
      <c r="B138" s="48"/>
      <c r="C138" s="98"/>
      <c r="D138" s="48"/>
      <c r="E138" s="92"/>
      <c r="F138" s="48"/>
      <c r="G138" s="40"/>
      <c r="H138" s="41"/>
      <c r="I138" s="20"/>
    </row>
    <row r="139" spans="1:9" ht="15.75" customHeight="1">
      <c r="A139" s="69"/>
      <c r="B139" s="48"/>
      <c r="C139" s="98"/>
      <c r="D139" s="48"/>
      <c r="E139" s="92"/>
      <c r="F139" s="48"/>
      <c r="G139" s="40"/>
      <c r="H139" s="41"/>
      <c r="I139" s="20"/>
    </row>
    <row r="140" spans="1:9" ht="15.75" customHeight="1">
      <c r="A140" s="69"/>
      <c r="B140" s="48"/>
      <c r="C140" s="98"/>
      <c r="D140" s="48"/>
      <c r="E140" s="92"/>
      <c r="F140" s="48"/>
      <c r="G140" s="40"/>
      <c r="H140" s="41"/>
      <c r="I140" s="20"/>
    </row>
    <row r="141" spans="1:9" ht="15.75" customHeight="1">
      <c r="A141" s="69"/>
      <c r="B141" s="48"/>
      <c r="C141" s="98"/>
      <c r="D141" s="48"/>
      <c r="E141" s="92"/>
      <c r="F141" s="48"/>
      <c r="G141" s="40"/>
      <c r="H141" s="41"/>
      <c r="I141" s="20"/>
    </row>
    <row r="142" spans="1:9" ht="15.75" customHeight="1">
      <c r="A142" s="69"/>
      <c r="B142" s="48"/>
      <c r="C142" s="98"/>
      <c r="D142" s="48"/>
      <c r="E142" s="92"/>
      <c r="F142" s="48"/>
      <c r="G142" s="40"/>
      <c r="H142" s="41"/>
      <c r="I142" s="20"/>
    </row>
    <row r="143" spans="1:9" ht="15.75" customHeight="1">
      <c r="A143" s="69"/>
      <c r="B143" s="48"/>
      <c r="C143" s="98"/>
      <c r="D143" s="48"/>
      <c r="E143" s="92"/>
      <c r="F143" s="48"/>
      <c r="G143" s="40"/>
      <c r="H143" s="41"/>
      <c r="I143" s="20"/>
    </row>
    <row r="144" spans="1:9" ht="15.75" customHeight="1">
      <c r="A144" s="69"/>
      <c r="B144" s="48"/>
      <c r="C144" s="98"/>
      <c r="D144" s="48"/>
      <c r="E144" s="92"/>
      <c r="F144" s="48"/>
      <c r="G144" s="40"/>
      <c r="H144" s="41"/>
      <c r="I144" s="20"/>
    </row>
    <row r="145" spans="1:9" ht="15.75" customHeight="1">
      <c r="A145" s="69"/>
      <c r="B145" s="48"/>
      <c r="C145" s="98"/>
      <c r="D145" s="48"/>
      <c r="E145" s="92"/>
      <c r="F145" s="48"/>
      <c r="G145" s="40"/>
      <c r="H145" s="41"/>
      <c r="I145" s="20"/>
    </row>
    <row r="146" spans="1:9" ht="15.75" customHeight="1">
      <c r="A146" s="69"/>
      <c r="B146" s="48"/>
      <c r="C146" s="98"/>
      <c r="D146" s="48"/>
      <c r="E146" s="92"/>
      <c r="F146" s="48"/>
      <c r="G146" s="40"/>
      <c r="H146" s="41"/>
      <c r="I146" s="20"/>
    </row>
    <row r="147" spans="1:9" ht="15.75" customHeight="1">
      <c r="A147" s="69"/>
      <c r="B147" s="48"/>
      <c r="C147" s="98"/>
      <c r="D147" s="48"/>
      <c r="E147" s="92"/>
      <c r="F147" s="48"/>
      <c r="G147" s="40"/>
      <c r="H147" s="41"/>
      <c r="I147" s="20"/>
    </row>
    <row r="148" spans="1:9" ht="15.75" customHeight="1">
      <c r="A148" s="69"/>
      <c r="B148" s="48"/>
      <c r="C148" s="98"/>
      <c r="D148" s="48"/>
      <c r="E148" s="92"/>
      <c r="F148" s="48"/>
      <c r="G148" s="40"/>
      <c r="H148" s="41"/>
      <c r="I148" s="20"/>
    </row>
    <row r="149" spans="1:9" ht="15.75" customHeight="1">
      <c r="A149" s="70"/>
      <c r="B149" s="48"/>
      <c r="C149" s="103"/>
      <c r="D149" s="48"/>
      <c r="E149" s="92"/>
      <c r="F149" s="48"/>
      <c r="G149" s="40"/>
      <c r="H149" s="41"/>
      <c r="I149" s="20"/>
    </row>
    <row r="150" spans="1:9" ht="15.75" customHeight="1">
      <c r="A150" s="69"/>
      <c r="B150" s="48"/>
      <c r="C150" s="98"/>
      <c r="D150" s="48"/>
      <c r="E150" s="92"/>
      <c r="F150" s="48"/>
      <c r="G150" s="40"/>
      <c r="H150" s="41"/>
      <c r="I150" s="20"/>
    </row>
    <row r="151" spans="1:9" ht="15.75" customHeight="1">
      <c r="A151" s="69"/>
      <c r="B151" s="48"/>
      <c r="C151" s="98"/>
      <c r="D151" s="48"/>
      <c r="E151" s="92"/>
      <c r="F151" s="48"/>
      <c r="G151" s="40"/>
      <c r="H151" s="41"/>
      <c r="I151" s="20"/>
    </row>
    <row r="152" spans="1:9" ht="15.75" customHeight="1">
      <c r="A152" s="69"/>
      <c r="B152" s="48"/>
      <c r="C152" s="98"/>
      <c r="D152" s="48"/>
      <c r="E152" s="92"/>
      <c r="F152" s="48"/>
      <c r="G152" s="40"/>
      <c r="H152" s="41"/>
      <c r="I152" s="20"/>
    </row>
    <row r="153" spans="1:9" ht="15.75" customHeight="1">
      <c r="A153" s="69"/>
      <c r="B153" s="48"/>
      <c r="C153" s="98"/>
      <c r="D153" s="48"/>
      <c r="E153" s="92"/>
      <c r="F153" s="48"/>
      <c r="G153" s="40"/>
      <c r="H153" s="41"/>
      <c r="I153" s="20"/>
    </row>
    <row r="154" spans="1:9" ht="15.75" customHeight="1">
      <c r="A154" s="69"/>
      <c r="B154" s="48"/>
      <c r="C154" s="98"/>
      <c r="D154" s="48"/>
      <c r="E154" s="92"/>
      <c r="F154" s="48"/>
      <c r="G154" s="40"/>
      <c r="H154" s="41"/>
      <c r="I154" s="20"/>
    </row>
    <row r="155" spans="1:9" ht="15.75" customHeight="1">
      <c r="A155" s="69"/>
      <c r="B155" s="48"/>
      <c r="C155" s="98"/>
      <c r="D155" s="48"/>
      <c r="E155" s="92"/>
      <c r="F155" s="48"/>
      <c r="G155" s="40"/>
      <c r="H155" s="41"/>
      <c r="I155" s="20"/>
    </row>
    <row r="156" spans="1:9" ht="15.75" customHeight="1">
      <c r="A156" s="69"/>
      <c r="B156" s="48"/>
      <c r="C156" s="98"/>
      <c r="D156" s="48"/>
      <c r="E156" s="106"/>
      <c r="F156" s="48"/>
      <c r="G156" s="40"/>
      <c r="H156" s="41"/>
      <c r="I156" s="20"/>
    </row>
    <row r="157" spans="1:9" ht="15.75" customHeight="1">
      <c r="A157" s="69"/>
      <c r="B157" s="48"/>
      <c r="C157" s="98"/>
      <c r="D157" s="48"/>
      <c r="E157" s="92"/>
      <c r="F157" s="48"/>
      <c r="G157" s="40"/>
      <c r="H157" s="41"/>
      <c r="I157" s="20"/>
    </row>
    <row r="158" spans="1:9" ht="15.75" customHeight="1">
      <c r="A158" s="71"/>
      <c r="B158" s="48"/>
      <c r="C158" s="103"/>
      <c r="D158" s="48"/>
      <c r="E158" s="92"/>
      <c r="F158" s="48"/>
      <c r="G158" s="40"/>
      <c r="H158" s="41"/>
      <c r="I158" s="20"/>
    </row>
    <row r="159" spans="1:9" ht="15.75" customHeight="1">
      <c r="A159" s="69"/>
      <c r="B159" s="48"/>
      <c r="C159" s="98"/>
      <c r="D159" s="48"/>
      <c r="E159" s="92"/>
      <c r="F159" s="48"/>
      <c r="G159" s="40"/>
      <c r="H159" s="41"/>
      <c r="I159" s="20"/>
    </row>
    <row r="160" spans="1:9" ht="15.75" customHeight="1">
      <c r="A160" s="105"/>
      <c r="B160" s="48"/>
      <c r="C160" s="103"/>
      <c r="D160" s="48"/>
      <c r="E160" s="92"/>
      <c r="F160" s="48"/>
      <c r="G160" s="40"/>
      <c r="H160" s="41"/>
      <c r="I160" s="20"/>
    </row>
    <row r="161" spans="1:9" ht="15.75" customHeight="1">
      <c r="A161" s="69"/>
      <c r="B161" s="48"/>
      <c r="C161" s="98"/>
      <c r="D161" s="48"/>
      <c r="E161" s="92"/>
      <c r="F161" s="48"/>
      <c r="G161" s="40"/>
      <c r="H161" s="41"/>
      <c r="I161" s="20"/>
    </row>
    <row r="162" spans="1:9" ht="15.75" customHeight="1">
      <c r="A162" s="69"/>
      <c r="B162" s="48"/>
      <c r="C162" s="98"/>
      <c r="D162" s="48"/>
      <c r="E162" s="92"/>
      <c r="F162" s="48"/>
      <c r="G162" s="40"/>
      <c r="H162" s="41"/>
      <c r="I162" s="20"/>
    </row>
    <row r="163" spans="1:9" ht="15.75" customHeight="1">
      <c r="A163" s="69"/>
      <c r="B163" s="48"/>
      <c r="C163" s="98"/>
      <c r="D163" s="48"/>
      <c r="E163" s="92"/>
      <c r="F163" s="48"/>
      <c r="G163" s="40"/>
      <c r="H163" s="41"/>
      <c r="I163" s="20"/>
    </row>
    <row r="164" spans="1:9" ht="15.75" customHeight="1">
      <c r="A164" s="69"/>
      <c r="B164" s="48"/>
      <c r="C164" s="98"/>
      <c r="D164" s="48"/>
      <c r="E164" s="92"/>
      <c r="F164" s="48"/>
      <c r="G164" s="40"/>
      <c r="H164" s="41"/>
      <c r="I164" s="20"/>
    </row>
    <row r="165" spans="1:9" ht="15.75" customHeight="1">
      <c r="A165" s="80"/>
      <c r="B165" s="48"/>
      <c r="C165" s="79"/>
      <c r="D165" s="48"/>
      <c r="E165" s="79"/>
      <c r="F165" s="48"/>
      <c r="G165" s="40"/>
      <c r="H165" s="41"/>
      <c r="I165" s="20"/>
    </row>
    <row r="166" spans="1:9" ht="15.75" customHeight="1">
      <c r="A166" s="80"/>
      <c r="B166" s="48"/>
      <c r="C166" s="79"/>
      <c r="D166" s="48"/>
      <c r="E166" s="79"/>
      <c r="F166" s="48"/>
      <c r="G166" s="40"/>
      <c r="H166" s="41"/>
      <c r="I166" s="20"/>
    </row>
    <row r="167" spans="1:9" ht="15.75" customHeight="1">
      <c r="A167" s="80"/>
      <c r="B167" s="48"/>
      <c r="C167" s="79"/>
      <c r="D167" s="48"/>
      <c r="E167" s="79"/>
      <c r="F167" s="48"/>
      <c r="G167" s="40"/>
      <c r="H167" s="41"/>
      <c r="I167" s="20"/>
    </row>
    <row r="168" spans="1:9" ht="15.75" customHeight="1">
      <c r="A168" s="80"/>
      <c r="B168" s="48"/>
      <c r="C168" s="79"/>
      <c r="D168" s="48"/>
      <c r="E168" s="79"/>
      <c r="F168" s="48"/>
      <c r="G168" s="40"/>
      <c r="H168" s="41"/>
      <c r="I168" s="20"/>
    </row>
    <row r="169" spans="1:9" ht="15.75" customHeight="1">
      <c r="A169" s="80"/>
      <c r="B169" s="48"/>
      <c r="C169" s="79"/>
      <c r="D169" s="48"/>
      <c r="E169" s="79"/>
      <c r="F169" s="48"/>
      <c r="G169" s="40"/>
      <c r="H169" s="41"/>
      <c r="I169" s="20"/>
    </row>
    <row r="170" spans="1:9" ht="15.75" customHeight="1">
      <c r="A170" s="80"/>
      <c r="B170" s="48"/>
      <c r="C170" s="79"/>
      <c r="D170" s="48"/>
      <c r="E170" s="79"/>
      <c r="F170" s="48"/>
      <c r="G170" s="40"/>
      <c r="H170" s="41"/>
      <c r="I170" s="20"/>
    </row>
    <row r="171" spans="1:9" ht="15.75" customHeight="1">
      <c r="A171" s="80"/>
      <c r="B171" s="48"/>
      <c r="C171" s="79"/>
      <c r="D171" s="48"/>
      <c r="E171" s="79"/>
      <c r="F171" s="48"/>
      <c r="G171" s="40"/>
      <c r="H171" s="41"/>
      <c r="I171" s="20"/>
    </row>
    <row r="172" spans="1:9" ht="15.75" customHeight="1">
      <c r="A172" s="80"/>
      <c r="B172" s="48"/>
      <c r="C172" s="79"/>
      <c r="D172" s="48"/>
      <c r="E172" s="79"/>
      <c r="F172" s="48"/>
      <c r="G172" s="40"/>
      <c r="H172" s="41"/>
      <c r="I172" s="20"/>
    </row>
    <row r="173" spans="1:9" ht="15.75" customHeight="1">
      <c r="A173" s="80"/>
      <c r="B173" s="48"/>
      <c r="C173" s="79"/>
      <c r="D173" s="48"/>
      <c r="E173" s="79"/>
      <c r="F173" s="48"/>
      <c r="G173" s="40"/>
      <c r="H173" s="41"/>
      <c r="I173" s="20"/>
    </row>
    <row r="174" spans="1:9" ht="15.75" customHeight="1">
      <c r="A174" s="80"/>
      <c r="B174" s="48"/>
      <c r="C174" s="79"/>
      <c r="D174" s="48"/>
      <c r="E174" s="79"/>
      <c r="F174" s="48"/>
      <c r="G174" s="40"/>
      <c r="H174" s="41"/>
      <c r="I174" s="20"/>
    </row>
    <row r="175" spans="1:9" ht="15.75" customHeight="1">
      <c r="A175" s="80"/>
      <c r="B175" s="48"/>
      <c r="C175" s="79"/>
      <c r="D175" s="48"/>
      <c r="E175" s="79"/>
      <c r="F175" s="48"/>
      <c r="G175" s="40"/>
      <c r="H175" s="41"/>
      <c r="I175" s="20"/>
    </row>
    <row r="176" spans="1:9" ht="15.75" customHeight="1">
      <c r="A176" s="80"/>
      <c r="B176" s="48"/>
      <c r="C176" s="79"/>
      <c r="D176" s="48"/>
      <c r="E176" s="79"/>
      <c r="F176" s="48"/>
      <c r="G176" s="40"/>
      <c r="H176" s="41"/>
      <c r="I176" s="20"/>
    </row>
    <row r="177" spans="1:9" ht="15.75" customHeight="1">
      <c r="A177" s="80"/>
      <c r="B177" s="48"/>
      <c r="C177" s="79"/>
      <c r="D177" s="48"/>
      <c r="E177" s="79"/>
      <c r="F177" s="48"/>
      <c r="G177" s="40"/>
      <c r="H177" s="41"/>
      <c r="I177" s="20"/>
    </row>
    <row r="178" spans="1:9" ht="15.75" customHeight="1">
      <c r="A178" s="80"/>
      <c r="B178" s="48"/>
      <c r="C178" s="79"/>
      <c r="D178" s="48"/>
      <c r="E178" s="79"/>
      <c r="F178" s="48"/>
      <c r="G178" s="40"/>
      <c r="H178" s="41"/>
      <c r="I178" s="20"/>
    </row>
    <row r="179" spans="1:9" ht="15.75" customHeight="1">
      <c r="A179" s="80"/>
      <c r="B179" s="48"/>
      <c r="C179" s="79"/>
      <c r="D179" s="48"/>
      <c r="E179" s="79"/>
      <c r="F179" s="48"/>
      <c r="G179" s="40"/>
      <c r="H179" s="41"/>
      <c r="I179" s="20"/>
    </row>
    <row r="180" spans="1:9" ht="15.75" customHeight="1">
      <c r="A180" s="80"/>
      <c r="B180" s="48"/>
      <c r="C180" s="79"/>
      <c r="D180" s="48"/>
      <c r="E180" s="79"/>
      <c r="F180" s="48"/>
      <c r="G180" s="40"/>
      <c r="H180" s="41"/>
      <c r="I180" s="20"/>
    </row>
    <row r="181" spans="1:9" ht="15.75" customHeight="1">
      <c r="A181" s="80"/>
      <c r="B181" s="48"/>
      <c r="C181" s="79"/>
      <c r="D181" s="48"/>
      <c r="E181" s="79"/>
      <c r="F181" s="48"/>
      <c r="G181" s="40"/>
      <c r="H181" s="41"/>
      <c r="I181" s="20"/>
    </row>
    <row r="182" spans="1:9" ht="15.75" customHeight="1">
      <c r="A182" s="80"/>
      <c r="B182" s="48"/>
      <c r="C182" s="79"/>
      <c r="D182" s="48"/>
      <c r="E182" s="79"/>
      <c r="F182" s="48"/>
      <c r="G182" s="40"/>
      <c r="H182" s="41"/>
      <c r="I182" s="20"/>
    </row>
    <row r="183" spans="1:9" ht="15.75" customHeight="1">
      <c r="A183" s="80"/>
      <c r="B183" s="48"/>
      <c r="C183" s="79"/>
      <c r="D183" s="48"/>
      <c r="E183" s="79"/>
      <c r="F183" s="48"/>
      <c r="G183" s="40"/>
      <c r="H183" s="41"/>
      <c r="I183" s="20"/>
    </row>
    <row r="184" spans="1:9" ht="15.75" customHeight="1">
      <c r="A184" s="80"/>
      <c r="B184" s="48"/>
      <c r="C184" s="79"/>
      <c r="D184" s="48"/>
      <c r="E184" s="79"/>
      <c r="F184" s="48"/>
      <c r="G184" s="40"/>
      <c r="H184" s="41"/>
      <c r="I184" s="20"/>
    </row>
    <row r="185" spans="1:9" ht="15.75" customHeight="1">
      <c r="A185" s="80"/>
      <c r="B185" s="48"/>
      <c r="C185" s="79"/>
      <c r="D185" s="48"/>
      <c r="E185" s="79"/>
      <c r="F185" s="48"/>
      <c r="G185" s="40"/>
      <c r="H185" s="41"/>
      <c r="I185" s="20"/>
    </row>
    <row r="186" spans="1:9" ht="15.75" customHeight="1">
      <c r="A186" s="80"/>
      <c r="B186" s="48"/>
      <c r="C186" s="79"/>
      <c r="D186" s="48"/>
      <c r="E186" s="79"/>
      <c r="F186" s="48"/>
      <c r="G186" s="40"/>
      <c r="H186" s="41"/>
      <c r="I186" s="20"/>
    </row>
    <row r="187" spans="1:9" ht="15.75" customHeight="1">
      <c r="A187" s="80"/>
      <c r="B187" s="48"/>
      <c r="C187" s="79"/>
      <c r="D187" s="48"/>
      <c r="E187" s="79"/>
      <c r="F187" s="48"/>
      <c r="G187" s="40"/>
      <c r="H187" s="41"/>
      <c r="I187" s="20"/>
    </row>
    <row r="188" spans="1:9" ht="15.75" customHeight="1">
      <c r="A188" s="80"/>
      <c r="B188" s="48"/>
      <c r="C188" s="79"/>
      <c r="D188" s="48"/>
      <c r="E188" s="79"/>
      <c r="F188" s="48"/>
      <c r="G188" s="40"/>
      <c r="H188" s="41"/>
      <c r="I188" s="20"/>
    </row>
    <row r="189" spans="1:9" ht="15.75" customHeight="1">
      <c r="A189" s="80"/>
      <c r="B189" s="48"/>
      <c r="C189" s="79"/>
      <c r="D189" s="48"/>
      <c r="E189" s="79"/>
      <c r="F189" s="48"/>
      <c r="G189" s="40"/>
      <c r="H189" s="41"/>
      <c r="I189" s="20"/>
    </row>
    <row r="190" spans="1:9" ht="15.75" customHeight="1">
      <c r="A190" s="80"/>
      <c r="B190" s="48"/>
      <c r="C190" s="79"/>
      <c r="D190" s="48"/>
      <c r="E190" s="79"/>
      <c r="F190" s="48"/>
      <c r="G190" s="40"/>
      <c r="H190" s="41"/>
      <c r="I190" s="20"/>
    </row>
    <row r="191" spans="1:9" ht="15.75" customHeight="1">
      <c r="A191" s="80"/>
      <c r="B191" s="48"/>
      <c r="C191" s="79"/>
      <c r="D191" s="48"/>
      <c r="E191" s="79"/>
      <c r="F191" s="48"/>
      <c r="G191" s="40"/>
      <c r="H191" s="41"/>
      <c r="I191" s="20"/>
    </row>
    <row r="192" spans="1:9" ht="15.75" customHeight="1">
      <c r="A192" s="80"/>
      <c r="B192" s="48"/>
      <c r="C192" s="79"/>
      <c r="D192" s="48"/>
      <c r="E192" s="79"/>
      <c r="F192" s="48"/>
      <c r="G192" s="40"/>
      <c r="H192" s="41"/>
      <c r="I192" s="20"/>
    </row>
    <row r="193" spans="1:9" ht="15.75" customHeight="1">
      <c r="A193" s="80"/>
      <c r="B193" s="48"/>
      <c r="C193" s="79"/>
      <c r="D193" s="48"/>
      <c r="E193" s="79"/>
      <c r="F193" s="48"/>
      <c r="G193" s="40"/>
      <c r="H193" s="41"/>
      <c r="I193" s="20"/>
    </row>
    <row r="194" spans="1:9" ht="15.75" customHeight="1">
      <c r="A194" s="80"/>
      <c r="B194" s="48"/>
      <c r="C194" s="79"/>
      <c r="D194" s="48"/>
      <c r="E194" s="79"/>
      <c r="F194" s="48"/>
      <c r="G194" s="40"/>
      <c r="H194" s="41"/>
      <c r="I194" s="20"/>
    </row>
    <row r="195" spans="1:9" ht="15.75" customHeight="1">
      <c r="A195" s="80"/>
      <c r="B195" s="48"/>
      <c r="C195" s="79"/>
      <c r="D195" s="48"/>
      <c r="E195" s="79"/>
      <c r="F195" s="48"/>
      <c r="G195" s="40"/>
      <c r="H195" s="41"/>
      <c r="I195" s="20"/>
    </row>
    <row r="196" spans="1:9" ht="15.75" customHeight="1">
      <c r="A196" s="80"/>
      <c r="B196" s="48"/>
      <c r="C196" s="79"/>
      <c r="D196" s="48"/>
      <c r="E196" s="79"/>
      <c r="F196" s="48"/>
      <c r="G196" s="40"/>
      <c r="H196" s="41"/>
      <c r="I196" s="20"/>
    </row>
    <row r="197" spans="1:9" ht="15.75" customHeight="1">
      <c r="A197" s="80"/>
      <c r="B197" s="48"/>
      <c r="C197" s="79"/>
      <c r="D197" s="48"/>
      <c r="E197" s="79"/>
      <c r="F197" s="48"/>
      <c r="G197" s="40"/>
      <c r="H197" s="41"/>
      <c r="I197" s="20"/>
    </row>
    <row r="198" spans="1:9" ht="15.75" customHeight="1">
      <c r="A198" s="80"/>
      <c r="B198" s="48"/>
      <c r="C198" s="79"/>
      <c r="D198" s="48"/>
      <c r="E198" s="79"/>
      <c r="F198" s="48"/>
      <c r="G198" s="40"/>
      <c r="H198" s="41"/>
      <c r="I198" s="20"/>
    </row>
    <row r="199" spans="1:9" ht="15.75" customHeight="1">
      <c r="A199" s="80"/>
      <c r="B199" s="48"/>
      <c r="C199" s="79"/>
      <c r="D199" s="48"/>
      <c r="E199" s="79"/>
      <c r="F199" s="48"/>
      <c r="G199" s="40"/>
      <c r="H199" s="41"/>
      <c r="I199" s="20"/>
    </row>
    <row r="200" spans="1:9" ht="15.75" customHeight="1">
      <c r="A200" s="97"/>
      <c r="B200" s="74"/>
      <c r="C200" s="96"/>
      <c r="D200" s="74"/>
      <c r="E200" s="96"/>
      <c r="F200" s="74"/>
      <c r="G200" s="45"/>
      <c r="H200" s="46"/>
      <c r="I200" s="22"/>
    </row>
    <row r="201" spans="1:9" ht="15.75" customHeight="1"/>
    <row r="202" spans="1:9" ht="15.75" customHeight="1"/>
    <row r="203" spans="1:9" ht="15.75" customHeight="1"/>
    <row r="204" spans="1:9" ht="15.75" customHeight="1"/>
    <row r="205" spans="1:9" ht="15.75" customHeight="1"/>
    <row r="206" spans="1:9" ht="15.75" customHeight="1"/>
    <row r="207" spans="1:9" ht="15.75" customHeight="1"/>
    <row r="208" spans="1:9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90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6">
    <cfRule type="expression" dxfId="7" priority="1">
      <formula>H="N"</formula>
    </cfRule>
  </conditionalFormatting>
  <conditionalFormatting sqref="H6">
    <cfRule type="expression" dxfId="6" priority="2">
      <formula>H6="S"</formula>
    </cfRule>
  </conditionalFormatting>
  <conditionalFormatting sqref="H6:H200">
    <cfRule type="expression" dxfId="5" priority="3">
      <formula>H6="S"</formula>
    </cfRule>
  </conditionalFormatting>
  <conditionalFormatting sqref="H6:H200">
    <cfRule type="expression" dxfId="4" priority="4">
      <formula>H6="N"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2022-05-30T00:53:11Z</dcterms:modified>
</cp:coreProperties>
</file>